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<sst xmlns="http://schemas.openxmlformats.org/spreadsheetml/2006/main" count="151" uniqueCount="88">
  <si>
    <t>特困人员救助供养家庭信息列表</t>
  </si>
  <si>
    <t>序号</t>
  </si>
  <si>
    <t>村名称</t>
  </si>
  <si>
    <t>保障成员姓名</t>
  </si>
  <si>
    <t>保障成员身份证</t>
  </si>
  <si>
    <t>联系电话</t>
  </si>
  <si>
    <t>主要致贫原因名称</t>
  </si>
  <si>
    <t>家庭月总收入</t>
  </si>
  <si>
    <t>发放金额</t>
  </si>
  <si>
    <t>差额救助金额</t>
  </si>
  <si>
    <t>分类施保金额</t>
  </si>
  <si>
    <t>淮河路社区</t>
  </si>
  <si>
    <t>姚**</t>
  </si>
  <si>
    <t>340403********0817</t>
  </si>
  <si>
    <t>180****0920</t>
  </si>
  <si>
    <t>其他</t>
  </si>
  <si>
    <t>旭日苑社区</t>
  </si>
  <si>
    <t>张**</t>
  </si>
  <si>
    <t>340403********1019</t>
  </si>
  <si>
    <t>159****0649</t>
  </si>
  <si>
    <t>东城社区</t>
  </si>
  <si>
    <t>马**</t>
  </si>
  <si>
    <t>340403********0819</t>
  </si>
  <si>
    <t>138****9595</t>
  </si>
  <si>
    <t>残疾</t>
  </si>
  <si>
    <t>王**</t>
  </si>
  <si>
    <t>340403********0844</t>
  </si>
  <si>
    <t>152****1138</t>
  </si>
  <si>
    <t>刘**</t>
  </si>
  <si>
    <t>340403********0051</t>
  </si>
  <si>
    <t>186****7067</t>
  </si>
  <si>
    <t>钱**</t>
  </si>
  <si>
    <t>340403********1017</t>
  </si>
  <si>
    <t>159****9769</t>
  </si>
  <si>
    <t>183****6966</t>
  </si>
  <si>
    <t>疾病</t>
  </si>
  <si>
    <t>丁**</t>
  </si>
  <si>
    <t>340403********1015</t>
  </si>
  <si>
    <t>152****1845</t>
  </si>
  <si>
    <t>沈**</t>
  </si>
  <si>
    <t>340403********1637</t>
  </si>
  <si>
    <t>188****0771</t>
  </si>
  <si>
    <t>340403********1012</t>
  </si>
  <si>
    <t>187****7471</t>
  </si>
  <si>
    <t>蒋**</t>
  </si>
  <si>
    <t>150****2568</t>
  </si>
  <si>
    <t>陈**</t>
  </si>
  <si>
    <t>340403********0811</t>
  </si>
  <si>
    <t>159****3824</t>
  </si>
  <si>
    <t>潘**</t>
  </si>
  <si>
    <t>340403********1016</t>
  </si>
  <si>
    <t>131****3201</t>
  </si>
  <si>
    <t>钮**</t>
  </si>
  <si>
    <t>340406********1417</t>
  </si>
  <si>
    <t>159****0581</t>
  </si>
  <si>
    <t>高**</t>
  </si>
  <si>
    <t>187****3918</t>
  </si>
  <si>
    <t>芦**</t>
  </si>
  <si>
    <t>340403********1014</t>
  </si>
  <si>
    <t>155****6939</t>
  </si>
  <si>
    <t>赵**</t>
  </si>
  <si>
    <t>183****4033</t>
  </si>
  <si>
    <t>130****6160</t>
  </si>
  <si>
    <t>340403********1010</t>
  </si>
  <si>
    <t>朱**</t>
  </si>
  <si>
    <t>186****8750</t>
  </si>
  <si>
    <t>340403********1011</t>
  </si>
  <si>
    <t>139****0050</t>
  </si>
  <si>
    <t>费**</t>
  </si>
  <si>
    <t>340403********0826</t>
  </si>
  <si>
    <t>153****7458</t>
  </si>
  <si>
    <t>34040********0814</t>
  </si>
  <si>
    <t>133****2606</t>
  </si>
  <si>
    <t>金太阳社区</t>
  </si>
  <si>
    <t>郑**</t>
  </si>
  <si>
    <t>340403********0815</t>
  </si>
  <si>
    <t>182****4392</t>
  </si>
  <si>
    <t>詹**</t>
  </si>
  <si>
    <t>340403********0837</t>
  </si>
  <si>
    <t>150****5109</t>
  </si>
  <si>
    <t>汪**</t>
  </si>
  <si>
    <t>340403********083X</t>
  </si>
  <si>
    <t>183****1372</t>
  </si>
  <si>
    <t>章**</t>
  </si>
  <si>
    <t>340403********081X</t>
  </si>
  <si>
    <t>156****0758</t>
  </si>
  <si>
    <t>340403********0818</t>
  </si>
  <si>
    <t>159****8143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</si>
</sst>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7" fontId="2" fillId="0" borderId="0" applyFont="0" applyFill="0" applyBorder="0" applyProtection="0"/>
    <xf numFmtId="0" fontId="2" fillId="2" borderId="0" applyNumberFormat="0" applyBorder="0" applyProtection="0"/>
    <xf numFmtId="0" fontId="3" fillId="3" borderId="0" applyNumberFormat="0" applyProtection="0"/>
    <xf numFmtId="0" fontId="4" fillId="3" borderId="0" applyNumberFormat="0" applyBorder="0" applyProtection="0"/>
    <xf numFmtId="176" fontId="2" fillId="0" borderId="0" applyFont="0" applyFill="0" applyBorder="0" applyProtection="0"/>
    <xf numFmtId="41" fontId="2" fillId="0" borderId="0" applyFont="0" applyFill="0" applyBorder="0" applyProtection="0"/>
    <xf numFmtId="0" fontId="2" fillId="3" borderId="0" applyNumberFormat="0" applyBorder="0" applyProtection="0"/>
    <xf numFmtId="0" fontId="5" fillId="4" borderId="0" applyNumberFormat="0" applyBorder="0" applyProtection="0"/>
    <xf numFmtId="43" fontId="2" fillId="0" borderId="0" applyFont="0" applyFill="0" applyBorder="0" applyProtection="0"/>
    <xf numFmtId="0" fontId="6" fillId="5" borderId="0" applyNumberFormat="0" applyBorder="0" applyProtection="0"/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6" borderId="0" applyNumberFormat="0" applyFont="0" applyProtection="0"/>
    <xf numFmtId="0" fontId="6" fillId="3" borderId="0" applyNumberFormat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3" borderId="0" applyNumberFormat="0" applyBorder="0" applyProtection="0"/>
    <xf numFmtId="0" fontId="13" fillId="0" borderId="0" applyNumberFormat="0" applyFill="0" applyBorder="0" applyProtection="0"/>
    <xf numFmtId="0" fontId="4" fillId="7" borderId="0" applyNumberFormat="0" applyBorder="0" applyProtection="0"/>
    <xf numFmtId="0" fontId="12" fillId="8" borderId="0" applyNumberFormat="0" applyBorder="0" applyProtection="0"/>
    <xf numFmtId="0" fontId="14" fillId="0" borderId="0" applyNumberFormat="0" applyFill="0" applyBorder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6" fillId="9" borderId="0" applyNumberFormat="0" applyBorder="0" applyProtection="0"/>
    <xf numFmtId="0" fontId="10" fillId="0" borderId="0" applyNumberFormat="0" applyFill="0" applyProtection="0"/>
    <xf numFmtId="0" fontId="6" fillId="10" borderId="0" applyNumberFormat="0" applyBorder="0" applyProtection="0"/>
    <xf numFmtId="0" fontId="17" fillId="3" borderId="0" applyNumberFormat="0" applyProtection="0"/>
    <xf numFmtId="0" fontId="18" fillId="3" borderId="0" applyNumberFormat="0" applyProtection="0"/>
    <xf numFmtId="0" fontId="19" fillId="11" borderId="0" applyNumberFormat="0" applyProtection="0"/>
    <xf numFmtId="0" fontId="6" fillId="12" borderId="0" applyNumberFormat="0" applyBorder="0" applyProtection="0"/>
    <xf numFmtId="42" fontId="8" fillId="0" borderId="0" applyFont="0" applyFill="0" applyBorder="0" applyAlignment="0" applyProtection="0"/>
    <xf numFmtId="0" fontId="2" fillId="13" borderId="0" applyNumberFormat="0" applyBorder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2" fillId="13" borderId="0" applyNumberFormat="0" applyBorder="0" applyProtection="0"/>
    <xf numFmtId="0" fontId="4" fillId="14" borderId="0" applyNumberFormat="0" applyBorder="0" applyProtection="0"/>
    <xf numFmtId="0" fontId="23" fillId="15" borderId="0" applyNumberFormat="0" applyBorder="0" applyProtection="0"/>
    <xf numFmtId="0" fontId="2" fillId="8" borderId="0" applyNumberFormat="0" applyBorder="0" applyProtection="0"/>
    <xf numFmtId="0" fontId="6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6" fillId="11" borderId="0" applyNumberFormat="0" applyBorder="0" applyProtection="0"/>
    <xf numFmtId="0" fontId="6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12" fillId="17" borderId="0" applyNumberFormat="0" applyBorder="0" applyProtection="0"/>
    <xf numFmtId="0" fontId="6" fillId="14" borderId="0" applyNumberFormat="0" applyBorder="0" applyProtection="0"/>
    <xf numFmtId="0" fontId="2" fillId="22" borderId="0" applyNumberFormat="0" applyBorder="0" applyProtection="0"/>
    <xf numFmtId="0" fontId="12" fillId="3" borderId="0" applyNumberFormat="0" applyBorder="0" applyProtection="0"/>
    <xf numFmtId="0" fontId="6" fillId="23" borderId="0" applyNumberFormat="0" applyBorder="0" applyProtection="0"/>
    <xf numFmtId="0" fontId="6" fillId="24" borderId="0" applyNumberFormat="0" applyBorder="0" applyProtection="0"/>
    <xf numFmtId="0" fontId="2" fillId="25" borderId="0" applyNumberFormat="0" applyBorder="0" applyProtection="0"/>
    <xf numFmtId="0" fontId="12" fillId="2" borderId="0" applyNumberFormat="0" applyBorder="0" applyProtection="0"/>
    <xf numFmtId="0" fontId="6" fillId="24" borderId="0" applyNumberFormat="0" applyBorder="0" applyProtection="0"/>
    <xf numFmtId="0" fontId="2" fillId="0" borderId="0">
      <alignment vertical="center"/>
    </xf>
    <xf numFmtId="0" fontId="12" fillId="26" borderId="0" applyNumberFormat="0" applyBorder="0" applyProtection="0"/>
    <xf numFmtId="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27" borderId="0" applyNumberFormat="0" applyBorder="0" applyProtection="0"/>
    <xf numFmtId="0" fontId="4" fillId="12" borderId="0" applyNumberFormat="0" applyBorder="0" applyProtection="0"/>
    <xf numFmtId="0" fontId="12" fillId="13" borderId="0" applyNumberFormat="0" applyBorder="0" applyProtection="0"/>
    <xf numFmtId="0" fontId="12" fillId="3" borderId="0" applyNumberFormat="0" applyBorder="0" applyProtection="0"/>
    <xf numFmtId="0" fontId="12" fillId="28" borderId="0" applyNumberFormat="0" applyBorder="0" applyProtection="0"/>
    <xf numFmtId="0" fontId="12" fillId="29" borderId="0" applyNumberFormat="0" applyBorder="0" applyProtection="0"/>
    <xf numFmtId="0" fontId="12" fillId="25" borderId="0" applyNumberFormat="0" applyBorder="0" applyProtection="0"/>
    <xf numFmtId="0" fontId="4" fillId="30" borderId="0" applyNumberFormat="0" applyBorder="0" applyProtection="0"/>
    <xf numFmtId="0" fontId="4" fillId="31" borderId="0" applyNumberFormat="0" applyBorder="0" applyProtection="0"/>
    <xf numFmtId="0" fontId="4" fillId="32" borderId="0" applyNumberFormat="0" applyBorder="0" applyProtection="0"/>
    <xf numFmtId="0" fontId="4" fillId="23" borderId="0" applyNumberFormat="0" applyBorder="0" applyProtection="0"/>
    <xf numFmtId="0" fontId="4" fillId="24" borderId="0" applyNumberFormat="0" applyBorder="0" applyProtection="0"/>
    <xf numFmtId="0" fontId="4" fillId="33" borderId="0" applyNumberFormat="0" applyBorder="0" applyProtection="0"/>
    <xf numFmtId="0" fontId="4" fillId="19" borderId="0" applyNumberFormat="0" applyBorder="0" applyProtection="0"/>
    <xf numFmtId="0" fontId="4" fillId="24" borderId="0" applyNumberFormat="0" applyBorder="0" applyProtection="0"/>
  </cellStyleXfs>
  <cellXfs count="7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40% - 着色 1" xfId="60"/>
    <cellStyle name="Percent" xfId="61"/>
    <cellStyle name="Comma [0]" xfId="62"/>
    <cellStyle name="Comma" xfId="63"/>
    <cellStyle name="20% - 着色 4" xfId="64"/>
    <cellStyle name="着色 2" xfId="65"/>
    <cellStyle name="20% - 着色 6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tabSelected="1" workbookViewId="0">
      <selection activeCell="K4" sqref="K4"/>
    </sheetView>
  </sheetViews>
  <sheetFormatPr defaultColWidth="9" defaultRowHeight="13.5"/>
  <cols>
    <col min="1" max="1" width="5.125" customWidth="1"/>
    <col min="2" max="2" width="23.625" customWidth="1"/>
    <col min="3" max="4" width="19.625" customWidth="1"/>
    <col min="5" max="5" width="20.625" customWidth="1"/>
    <col min="6" max="7" width="16.625" customWidth="1"/>
    <col min="8" max="8" width="18.625" customWidth="1"/>
    <col min="9" max="9" width="16.625" customWidth="1"/>
  </cols>
  <sheetData>
    <row r="1" s="1" customFormat="1" ht="37.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2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22.5" customHeight="1" spans="1:10">
      <c r="A3" s="6">
        <f>1</f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0</v>
      </c>
      <c r="H3" s="5">
        <v>1208</v>
      </c>
      <c r="I3" s="6">
        <v>1150</v>
      </c>
      <c r="J3" s="6">
        <v>58</v>
      </c>
    </row>
    <row r="4" s="2" customFormat="1" ht="22.5" customHeight="1" spans="1:10">
      <c r="A4" s="6">
        <f>2</f>
        <v>2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15</v>
      </c>
      <c r="G4" s="6">
        <v>0</v>
      </c>
      <c r="H4" s="5">
        <v>1208</v>
      </c>
      <c r="I4" s="6">
        <v>1150</v>
      </c>
      <c r="J4" s="6">
        <v>58</v>
      </c>
    </row>
    <row r="5" s="2" customFormat="1" ht="22.5" customHeight="1" spans="1:10">
      <c r="A5" s="6">
        <f>3</f>
        <v>3</v>
      </c>
      <c r="B5" s="6" t="s">
        <v>20</v>
      </c>
      <c r="C5" s="6" t="s">
        <v>21</v>
      </c>
      <c r="D5" s="6" t="s">
        <v>22</v>
      </c>
      <c r="E5" s="6" t="s">
        <v>23</v>
      </c>
      <c r="F5" s="6" t="s">
        <v>24</v>
      </c>
      <c r="G5" s="6">
        <v>0</v>
      </c>
      <c r="H5" s="5">
        <v>1208</v>
      </c>
      <c r="I5" s="6">
        <v>1150</v>
      </c>
      <c r="J5" s="6">
        <v>58</v>
      </c>
    </row>
    <row r="6" s="2" customFormat="1" ht="22.5" customHeight="1" spans="1:10">
      <c r="A6" s="6">
        <f>4</f>
        <v>4</v>
      </c>
      <c r="B6" s="6" t="s">
        <v>20</v>
      </c>
      <c r="C6" s="6" t="s">
        <v>25</v>
      </c>
      <c r="D6" s="6" t="s">
        <v>26</v>
      </c>
      <c r="E6" s="6" t="s">
        <v>27</v>
      </c>
      <c r="F6" s="6" t="s">
        <v>24</v>
      </c>
      <c r="G6" s="6">
        <v>0</v>
      </c>
      <c r="H6" s="5">
        <v>1208</v>
      </c>
      <c r="I6" s="6">
        <v>1150</v>
      </c>
      <c r="J6" s="6">
        <v>58</v>
      </c>
    </row>
    <row r="7" s="2" customFormat="1" ht="22.5" customHeight="1" spans="1:10">
      <c r="A7" s="6">
        <f>5</f>
        <v>5</v>
      </c>
      <c r="B7" s="6" t="s">
        <v>20</v>
      </c>
      <c r="C7" s="6" t="s">
        <v>28</v>
      </c>
      <c r="D7" s="6" t="s">
        <v>29</v>
      </c>
      <c r="E7" s="6" t="s">
        <v>30</v>
      </c>
      <c r="F7" s="6" t="s">
        <v>15</v>
      </c>
      <c r="G7" s="6">
        <v>0</v>
      </c>
      <c r="H7" s="5">
        <v>1208</v>
      </c>
      <c r="I7" s="6">
        <v>1150</v>
      </c>
      <c r="J7" s="6">
        <v>58</v>
      </c>
    </row>
    <row r="8" s="2" customFormat="1" ht="22.5" customHeight="1" spans="1:10">
      <c r="A8" s="6">
        <f>6</f>
        <v>6</v>
      </c>
      <c r="B8" s="6" t="s">
        <v>16</v>
      </c>
      <c r="C8" s="6" t="s">
        <v>31</v>
      </c>
      <c r="D8" s="6" t="s">
        <v>32</v>
      </c>
      <c r="E8" s="6" t="s">
        <v>33</v>
      </c>
      <c r="F8" s="6" t="s">
        <v>24</v>
      </c>
      <c r="G8" s="6">
        <v>0</v>
      </c>
      <c r="H8" s="5">
        <v>1208</v>
      </c>
      <c r="I8" s="6">
        <v>1150</v>
      </c>
      <c r="J8" s="6">
        <v>58</v>
      </c>
    </row>
    <row r="9" s="2" customFormat="1" ht="22.5" customHeight="1" spans="1:10">
      <c r="A9" s="6">
        <f>7</f>
        <v>7</v>
      </c>
      <c r="B9" s="6" t="s">
        <v>16</v>
      </c>
      <c r="C9" s="6" t="s">
        <v>28</v>
      </c>
      <c r="D9" s="6" t="s">
        <v>32</v>
      </c>
      <c r="E9" s="6" t="s">
        <v>34</v>
      </c>
      <c r="F9" s="6" t="s">
        <v>35</v>
      </c>
      <c r="G9" s="6">
        <v>0</v>
      </c>
      <c r="H9" s="5">
        <v>1208</v>
      </c>
      <c r="I9" s="6">
        <v>1150</v>
      </c>
      <c r="J9" s="6">
        <v>58</v>
      </c>
    </row>
    <row r="10" s="2" customFormat="1" ht="22.5" customHeight="1" spans="1:10">
      <c r="A10" s="6">
        <f>8</f>
        <v>8</v>
      </c>
      <c r="B10" s="6" t="s">
        <v>16</v>
      </c>
      <c r="C10" s="6" t="s">
        <v>36</v>
      </c>
      <c r="D10" s="6" t="s">
        <v>37</v>
      </c>
      <c r="E10" s="6" t="s">
        <v>38</v>
      </c>
      <c r="F10" s="6" t="s">
        <v>15</v>
      </c>
      <c r="G10" s="6">
        <v>0</v>
      </c>
      <c r="H10" s="5">
        <v>1208</v>
      </c>
      <c r="I10" s="6">
        <v>1150</v>
      </c>
      <c r="J10" s="6">
        <v>58</v>
      </c>
    </row>
    <row r="11" s="2" customFormat="1" ht="22.5" customHeight="1" spans="1:10">
      <c r="A11" s="6">
        <f>9</f>
        <v>9</v>
      </c>
      <c r="B11" s="6" t="s">
        <v>16</v>
      </c>
      <c r="C11" s="6" t="s">
        <v>39</v>
      </c>
      <c r="D11" s="6" t="s">
        <v>40</v>
      </c>
      <c r="E11" s="6" t="s">
        <v>41</v>
      </c>
      <c r="F11" s="6" t="s">
        <v>24</v>
      </c>
      <c r="G11" s="6">
        <v>0</v>
      </c>
      <c r="H11" s="5">
        <v>1536</v>
      </c>
      <c r="I11" s="6">
        <v>1150</v>
      </c>
      <c r="J11" s="6">
        <v>386</v>
      </c>
    </row>
    <row r="12" s="2" customFormat="1" ht="22.5" customHeight="1" spans="1:10">
      <c r="A12" s="6">
        <f>10</f>
        <v>10</v>
      </c>
      <c r="B12" s="6" t="s">
        <v>16</v>
      </c>
      <c r="C12" s="6" t="s">
        <v>17</v>
      </c>
      <c r="D12" s="6" t="s">
        <v>42</v>
      </c>
      <c r="E12" s="6" t="s">
        <v>43</v>
      </c>
      <c r="F12" s="6" t="s">
        <v>15</v>
      </c>
      <c r="G12" s="6">
        <v>0</v>
      </c>
      <c r="H12" s="5">
        <v>1208</v>
      </c>
      <c r="I12" s="6">
        <v>1150</v>
      </c>
      <c r="J12" s="6">
        <v>58</v>
      </c>
    </row>
    <row r="13" s="2" customFormat="1" ht="22.5" customHeight="1" spans="1:10">
      <c r="A13" s="6">
        <f>11</f>
        <v>11</v>
      </c>
      <c r="B13" s="6" t="s">
        <v>16</v>
      </c>
      <c r="C13" s="6" t="s">
        <v>44</v>
      </c>
      <c r="D13" s="6" t="s">
        <v>18</v>
      </c>
      <c r="E13" s="6" t="s">
        <v>45</v>
      </c>
      <c r="F13" s="6" t="s">
        <v>15</v>
      </c>
      <c r="G13" s="6">
        <v>0</v>
      </c>
      <c r="H13" s="5">
        <v>1536</v>
      </c>
      <c r="I13" s="6">
        <v>1150</v>
      </c>
      <c r="J13" s="6">
        <v>386</v>
      </c>
    </row>
    <row r="14" s="2" customFormat="1" ht="22.5" customHeight="1" spans="1:10">
      <c r="A14" s="6">
        <f>12</f>
        <v>12</v>
      </c>
      <c r="B14" s="6" t="s">
        <v>16</v>
      </c>
      <c r="C14" s="6" t="s">
        <v>46</v>
      </c>
      <c r="D14" s="6" t="s">
        <v>47</v>
      </c>
      <c r="E14" s="6" t="s">
        <v>48</v>
      </c>
      <c r="F14" s="6" t="s">
        <v>15</v>
      </c>
      <c r="G14" s="6">
        <v>0</v>
      </c>
      <c r="H14" s="5">
        <v>1208</v>
      </c>
      <c r="I14" s="6">
        <v>1150</v>
      </c>
      <c r="J14" s="6">
        <v>58</v>
      </c>
    </row>
    <row r="15" s="2" customFormat="1" ht="22.5" customHeight="1" spans="1:10">
      <c r="A15" s="6">
        <f>13</f>
        <v>13</v>
      </c>
      <c r="B15" s="6" t="s">
        <v>16</v>
      </c>
      <c r="C15" s="6" t="s">
        <v>49</v>
      </c>
      <c r="D15" s="6" t="s">
        <v>50</v>
      </c>
      <c r="E15" s="6" t="s">
        <v>51</v>
      </c>
      <c r="F15" s="6" t="s">
        <v>15</v>
      </c>
      <c r="G15" s="6">
        <v>0</v>
      </c>
      <c r="H15" s="5">
        <v>1208</v>
      </c>
      <c r="I15" s="6">
        <v>1150</v>
      </c>
      <c r="J15" s="6">
        <v>58</v>
      </c>
    </row>
    <row r="16" s="2" customFormat="1" ht="22.5" customHeight="1" spans="1:10">
      <c r="A16" s="6">
        <f>14</f>
        <v>14</v>
      </c>
      <c r="B16" s="6" t="s">
        <v>16</v>
      </c>
      <c r="C16" s="6" t="s">
        <v>52</v>
      </c>
      <c r="D16" s="6" t="s">
        <v>53</v>
      </c>
      <c r="E16" s="6" t="s">
        <v>54</v>
      </c>
      <c r="F16" s="6" t="s">
        <v>15</v>
      </c>
      <c r="G16" s="6">
        <v>0</v>
      </c>
      <c r="H16" s="5">
        <v>1208</v>
      </c>
      <c r="I16" s="6">
        <v>1150</v>
      </c>
      <c r="J16" s="6">
        <v>58</v>
      </c>
    </row>
    <row r="17" s="2" customFormat="1" ht="22.5" customHeight="1" spans="1:10">
      <c r="A17" s="6">
        <f>15</f>
        <v>15</v>
      </c>
      <c r="B17" s="6" t="s">
        <v>16</v>
      </c>
      <c r="C17" s="6" t="s">
        <v>55</v>
      </c>
      <c r="D17" s="6" t="s">
        <v>32</v>
      </c>
      <c r="E17" s="6" t="s">
        <v>56</v>
      </c>
      <c r="F17" s="6" t="s">
        <v>15</v>
      </c>
      <c r="G17" s="6">
        <v>0</v>
      </c>
      <c r="H17" s="5">
        <v>1208</v>
      </c>
      <c r="I17" s="6">
        <v>1150</v>
      </c>
      <c r="J17" s="6">
        <v>58</v>
      </c>
    </row>
    <row r="18" s="2" customFormat="1" ht="22.5" customHeight="1" spans="1:10">
      <c r="A18" s="6">
        <f>16</f>
        <v>16</v>
      </c>
      <c r="B18" s="6" t="s">
        <v>16</v>
      </c>
      <c r="C18" s="6" t="s">
        <v>57</v>
      </c>
      <c r="D18" s="6" t="s">
        <v>58</v>
      </c>
      <c r="E18" s="6" t="s">
        <v>59</v>
      </c>
      <c r="F18" s="6" t="s">
        <v>15</v>
      </c>
      <c r="G18" s="6">
        <v>0</v>
      </c>
      <c r="H18" s="5">
        <v>1208</v>
      </c>
      <c r="I18" s="6">
        <v>1150</v>
      </c>
      <c r="J18" s="6">
        <v>58</v>
      </c>
    </row>
    <row r="19" s="2" customFormat="1" ht="22.5" customHeight="1" spans="1:10">
      <c r="A19" s="6">
        <f>17</f>
        <v>17</v>
      </c>
      <c r="B19" s="6" t="s">
        <v>16</v>
      </c>
      <c r="C19" s="6" t="s">
        <v>60</v>
      </c>
      <c r="D19" s="6" t="s">
        <v>50</v>
      </c>
      <c r="E19" s="6" t="s">
        <v>61</v>
      </c>
      <c r="F19" s="6" t="s">
        <v>15</v>
      </c>
      <c r="G19" s="6">
        <v>0</v>
      </c>
      <c r="H19" s="5">
        <v>1208</v>
      </c>
      <c r="I19" s="6">
        <v>1150</v>
      </c>
      <c r="J19" s="6">
        <v>58</v>
      </c>
    </row>
    <row r="20" s="2" customFormat="1" ht="22.5" customHeight="1" spans="1:10">
      <c r="A20" s="6">
        <f>18</f>
        <v>18</v>
      </c>
      <c r="B20" s="6" t="s">
        <v>16</v>
      </c>
      <c r="C20" s="6" t="s">
        <v>17</v>
      </c>
      <c r="D20" s="6" t="s">
        <v>18</v>
      </c>
      <c r="E20" s="6" t="s">
        <v>62</v>
      </c>
      <c r="F20" s="6" t="s">
        <v>15</v>
      </c>
      <c r="G20" s="6">
        <v>0</v>
      </c>
      <c r="H20" s="5">
        <v>1208</v>
      </c>
      <c r="I20" s="6">
        <v>1150</v>
      </c>
      <c r="J20" s="6">
        <v>58</v>
      </c>
    </row>
    <row r="21" s="2" customFormat="1" ht="22.5" customHeight="1" spans="1:10">
      <c r="A21" s="6">
        <f>19</f>
        <v>19</v>
      </c>
      <c r="B21" s="6" t="s">
        <v>16</v>
      </c>
      <c r="C21" s="6" t="s">
        <v>17</v>
      </c>
      <c r="D21" s="6" t="s">
        <v>63</v>
      </c>
      <c r="E21" s="6" t="s">
        <v>43</v>
      </c>
      <c r="F21" s="6" t="s">
        <v>15</v>
      </c>
      <c r="G21" s="6">
        <v>0</v>
      </c>
      <c r="H21" s="5">
        <v>1208</v>
      </c>
      <c r="I21" s="6">
        <v>1150</v>
      </c>
      <c r="J21" s="6">
        <v>58</v>
      </c>
    </row>
    <row r="22" s="2" customFormat="1" ht="22.5" customHeight="1" spans="1:10">
      <c r="A22" s="6">
        <f>20</f>
        <v>20</v>
      </c>
      <c r="B22" s="6" t="s">
        <v>16</v>
      </c>
      <c r="C22" s="6" t="s">
        <v>64</v>
      </c>
      <c r="D22" s="6" t="s">
        <v>42</v>
      </c>
      <c r="E22" s="6" t="s">
        <v>65</v>
      </c>
      <c r="F22" s="6" t="s">
        <v>15</v>
      </c>
      <c r="G22" s="6">
        <v>0</v>
      </c>
      <c r="H22" s="5">
        <v>1208</v>
      </c>
      <c r="I22" s="6">
        <v>1150</v>
      </c>
      <c r="J22" s="6">
        <v>58</v>
      </c>
    </row>
    <row r="23" s="2" customFormat="1" ht="22.5" customHeight="1" spans="1:10">
      <c r="A23" s="6">
        <f>21</f>
        <v>21</v>
      </c>
      <c r="B23" s="6" t="s">
        <v>16</v>
      </c>
      <c r="C23" s="6" t="s">
        <v>57</v>
      </c>
      <c r="D23" s="6" t="s">
        <v>66</v>
      </c>
      <c r="E23" s="6" t="s">
        <v>67</v>
      </c>
      <c r="F23" s="6" t="s">
        <v>15</v>
      </c>
      <c r="G23" s="6">
        <v>0</v>
      </c>
      <c r="H23" s="5">
        <v>1208</v>
      </c>
      <c r="I23" s="6">
        <v>1150</v>
      </c>
      <c r="J23" s="6">
        <v>58</v>
      </c>
    </row>
    <row r="24" s="2" customFormat="1" ht="22.5" customHeight="1" spans="1:10">
      <c r="A24" s="6">
        <f>22</f>
        <v>22</v>
      </c>
      <c r="B24" s="6" t="s">
        <v>11</v>
      </c>
      <c r="C24" s="6" t="s">
        <v>68</v>
      </c>
      <c r="D24" s="6" t="s">
        <v>69</v>
      </c>
      <c r="E24" s="6" t="s">
        <v>70</v>
      </c>
      <c r="F24" s="6" t="s">
        <v>24</v>
      </c>
      <c r="G24" s="6">
        <v>0</v>
      </c>
      <c r="H24" s="5">
        <v>1536</v>
      </c>
      <c r="I24" s="6">
        <v>1150</v>
      </c>
      <c r="J24" s="6">
        <v>386</v>
      </c>
    </row>
    <row r="25" s="2" customFormat="1" ht="22.5" customHeight="1" spans="1:10">
      <c r="A25" s="6">
        <f>23</f>
        <v>23</v>
      </c>
      <c r="B25" s="6" t="s">
        <v>11</v>
      </c>
      <c r="C25" s="6" t="s">
        <v>60</v>
      </c>
      <c r="D25" s="6" t="s">
        <v>71</v>
      </c>
      <c r="E25" s="6" t="s">
        <v>72</v>
      </c>
      <c r="F25" s="6" t="s">
        <v>24</v>
      </c>
      <c r="G25" s="6">
        <v>0</v>
      </c>
      <c r="H25" s="5">
        <v>1208</v>
      </c>
      <c r="I25" s="6">
        <v>1150</v>
      </c>
      <c r="J25" s="6">
        <v>58</v>
      </c>
    </row>
    <row r="26" s="2" customFormat="1" ht="22.5" customHeight="1" spans="1:10">
      <c r="A26" s="6">
        <f>24</f>
        <v>24</v>
      </c>
      <c r="B26" s="6" t="s">
        <v>73</v>
      </c>
      <c r="C26" s="6" t="s">
        <v>74</v>
      </c>
      <c r="D26" s="6" t="s">
        <v>75</v>
      </c>
      <c r="E26" s="6" t="s">
        <v>76</v>
      </c>
      <c r="F26" s="6" t="s">
        <v>15</v>
      </c>
      <c r="G26" s="6">
        <v>0</v>
      </c>
      <c r="H26" s="5">
        <v>1208</v>
      </c>
      <c r="I26" s="6">
        <v>1150</v>
      </c>
      <c r="J26" s="6">
        <v>58</v>
      </c>
    </row>
    <row r="27" s="2" customFormat="1" ht="22.5" customHeight="1" spans="1:10">
      <c r="A27" s="6">
        <f>25</f>
        <v>25</v>
      </c>
      <c r="B27" s="6" t="s">
        <v>73</v>
      </c>
      <c r="C27" s="6" t="s">
        <v>77</v>
      </c>
      <c r="D27" s="6" t="s">
        <v>78</v>
      </c>
      <c r="E27" s="6" t="s">
        <v>79</v>
      </c>
      <c r="F27" s="6" t="s">
        <v>15</v>
      </c>
      <c r="G27" s="6">
        <v>0</v>
      </c>
      <c r="H27" s="5">
        <v>1208</v>
      </c>
      <c r="I27" s="6">
        <v>1150</v>
      </c>
      <c r="J27" s="6">
        <v>58</v>
      </c>
    </row>
    <row r="28" s="2" customFormat="1" ht="22.5" customHeight="1" spans="1:10">
      <c r="A28" s="6">
        <f>26</f>
        <v>26</v>
      </c>
      <c r="B28" s="6" t="s">
        <v>73</v>
      </c>
      <c r="C28" s="6" t="s">
        <v>80</v>
      </c>
      <c r="D28" s="6" t="s">
        <v>81</v>
      </c>
      <c r="E28" s="6" t="s">
        <v>82</v>
      </c>
      <c r="F28" s="6" t="s">
        <v>15</v>
      </c>
      <c r="G28" s="6">
        <v>0</v>
      </c>
      <c r="H28" s="5">
        <v>1208</v>
      </c>
      <c r="I28" s="6">
        <v>1150</v>
      </c>
      <c r="J28" s="6">
        <v>58</v>
      </c>
    </row>
    <row r="29" s="2" customFormat="1" ht="22.5" customHeight="1" spans="1:10">
      <c r="A29" s="6">
        <f>27</f>
        <v>27</v>
      </c>
      <c r="B29" s="6" t="s">
        <v>73</v>
      </c>
      <c r="C29" s="6" t="s">
        <v>83</v>
      </c>
      <c r="D29" s="6" t="s">
        <v>84</v>
      </c>
      <c r="E29" s="6" t="s">
        <v>85</v>
      </c>
      <c r="F29" s="6" t="s">
        <v>15</v>
      </c>
      <c r="G29" s="6">
        <v>0</v>
      </c>
      <c r="H29" s="5">
        <v>1208</v>
      </c>
      <c r="I29" s="6">
        <v>1150</v>
      </c>
      <c r="J29" s="6">
        <v>58</v>
      </c>
    </row>
    <row r="30" s="2" customFormat="1" ht="22.5" customHeight="1" spans="1:10">
      <c r="A30" s="6">
        <f>28</f>
        <v>28</v>
      </c>
      <c r="B30" s="6" t="s">
        <v>73</v>
      </c>
      <c r="C30" s="6" t="s">
        <v>74</v>
      </c>
      <c r="D30" s="6" t="s">
        <v>86</v>
      </c>
      <c r="E30" s="6" t="s">
        <v>87</v>
      </c>
      <c r="F30" s="6" t="s">
        <v>15</v>
      </c>
      <c r="G30" s="6">
        <v>0</v>
      </c>
      <c r="H30" s="5">
        <v>1208</v>
      </c>
      <c r="I30" s="6">
        <v>1150</v>
      </c>
      <c r="J30" s="6">
        <v>58</v>
      </c>
    </row>
  </sheetData>
  <mergeCells count="1">
    <mergeCell ref="A1:I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2024-11-19T01:53:37Z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9EE07598035D46EC954530BE311FAE37_12</vt:lpwstr>
  </property>
</Properties>
</file>