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A406主要畜禽生产情况表" sheetId="3" r:id="rId1"/>
    <sheet name="A406主要畜禽生产情况过录表" sheetId="2" r:id="rId2"/>
    <sheet name="徐圩" sheetId="4" r:id="rId3"/>
    <sheet name="黑泥" sheetId="5" r:id="rId4"/>
    <sheet name="辛东" sheetId="6" r:id="rId5"/>
    <sheet name="林王" sheetId="7" r:id="rId6"/>
    <sheet name="陆塘" sheetId="8" r:id="rId7"/>
    <sheet name="王巷" sheetId="9" r:id="rId8"/>
    <sheet name="沿淮" sheetId="10" r:id="rId9"/>
    <sheet name="廖湾" sheetId="11" r:id="rId10"/>
    <sheet name="连岗" sheetId="12" r:id="rId11"/>
    <sheet name="石头埠" sheetId="13" r:id="rId12"/>
    <sheet name="泉山" sheetId="14" r:id="rId13"/>
    <sheet name="上郭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<sst xmlns="http://schemas.openxmlformats.org/spreadsheetml/2006/main" count="1625" uniqueCount="166">
  <si>
    <t>主要畜禽生产情况</t>
  </si>
  <si>
    <t xml:space="preserve">表    号： </t>
  </si>
  <si>
    <t>Ａ４０６表</t>
  </si>
  <si>
    <t>制定机关：</t>
  </si>
  <si>
    <t>国家统计局</t>
  </si>
  <si>
    <t>文    号：</t>
  </si>
  <si>
    <t>国统字(2024)77号</t>
  </si>
  <si>
    <t xml:space="preserve">综合机关名称：安成镇        </t>
  </si>
  <si>
    <t>2025年第 2 季度</t>
  </si>
  <si>
    <t>有效期至：</t>
  </si>
  <si>
    <t>2026年1月</t>
  </si>
  <si>
    <t>指标名称</t>
  </si>
  <si>
    <t>计量单位</t>
  </si>
  <si>
    <t>代码</t>
  </si>
  <si>
    <t>本期</t>
  </si>
  <si>
    <t>去年同期</t>
  </si>
  <si>
    <t>增长%</t>
  </si>
  <si>
    <t>甲</t>
  </si>
  <si>
    <t>乙</t>
  </si>
  <si>
    <t>丙</t>
  </si>
  <si>
    <t xml:space="preserve">一、畜禽存栏  </t>
  </si>
  <si>
    <t>—</t>
  </si>
  <si>
    <t>猪</t>
  </si>
  <si>
    <t>头</t>
  </si>
  <si>
    <t xml:space="preserve">       其中：能繁殖母猪</t>
  </si>
  <si>
    <t>牛</t>
  </si>
  <si>
    <t>1.肉牛</t>
  </si>
  <si>
    <t>2.奶牛</t>
  </si>
  <si>
    <t>羊</t>
  </si>
  <si>
    <t>只</t>
  </si>
  <si>
    <t>1.山羊</t>
  </si>
  <si>
    <t>2.绵羊</t>
  </si>
  <si>
    <t>活家禽</t>
  </si>
  <si>
    <t xml:space="preserve">  其中：活鸡</t>
  </si>
  <si>
    <t xml:space="preserve">         其中：肉鸡</t>
  </si>
  <si>
    <t xml:space="preserve">              蛋鸡</t>
  </si>
  <si>
    <t>二、畜禽出栏</t>
  </si>
  <si>
    <t>其中：活鸡</t>
  </si>
  <si>
    <r>
      <rPr>
        <sz val="11"/>
        <color indexed="8"/>
        <rFont val="宋体"/>
        <charset val="134"/>
      </rPr>
      <t>三、畜禽</t>
    </r>
    <r>
      <rPr>
        <sz val="11"/>
        <rFont val="宋体"/>
        <charset val="134"/>
      </rPr>
      <t>产品产量</t>
    </r>
  </si>
  <si>
    <t>猪肉</t>
  </si>
  <si>
    <t>吨</t>
  </si>
  <si>
    <t>牛肉</t>
  </si>
  <si>
    <t>羊肉</t>
  </si>
  <si>
    <t>1.山羊肉</t>
  </si>
  <si>
    <t>2.绵羊肉</t>
  </si>
  <si>
    <t>禽肉</t>
  </si>
  <si>
    <t>其中：鸡肉</t>
  </si>
  <si>
    <t>禽蛋</t>
  </si>
  <si>
    <t>其中：鸡蛋</t>
  </si>
  <si>
    <t>生牛奶</t>
  </si>
  <si>
    <t>肉类</t>
  </si>
  <si>
    <t>畜产品</t>
  </si>
  <si>
    <t xml:space="preserve">单位负责人：　　                                   　    </t>
  </si>
  <si>
    <t xml:space="preserve">  填表人：</t>
  </si>
  <si>
    <t>报出日期：2025年   月    日</t>
  </si>
  <si>
    <t>说明：1.本表由村开始报送全面统计数据。村、乡镇数据经县(区)调查队或统计局汇总初审后报市队。</t>
  </si>
  <si>
    <t xml:space="preserve">      2.统计范围是辖区内全部畜牧生产经营单位及养殖户。</t>
  </si>
  <si>
    <t xml:space="preserve">      3.本表存栏指标为各季末时点数，出栏及产量指标为本季度单季合计数，不填累计数。</t>
  </si>
  <si>
    <t xml:space="preserve">      4.上期数必须以反馈过数为准。</t>
  </si>
  <si>
    <t xml:space="preserve">      5.幅度超过10％的必须用文字材料说明原因。</t>
  </si>
  <si>
    <t xml:space="preserve">      6.统计数据截止时间最早为季末前25日，报送时间为季末28日前，报送方式为电子表。</t>
  </si>
  <si>
    <t>时期　</t>
  </si>
  <si>
    <t>市县名</t>
  </si>
  <si>
    <t>生猪存栏</t>
  </si>
  <si>
    <t>其中：能繁母猪存栏</t>
  </si>
  <si>
    <t>牛存栏</t>
  </si>
  <si>
    <t>其中：肉牛存栏</t>
  </si>
  <si>
    <t>奶牛存栏</t>
  </si>
  <si>
    <t>羊存栏</t>
  </si>
  <si>
    <t>其中：山羊存栏</t>
  </si>
  <si>
    <t>绵羊存栏</t>
  </si>
  <si>
    <t>活家禽存栏</t>
  </si>
  <si>
    <t>其中：活鸡存栏</t>
  </si>
  <si>
    <t>其中：肉鸡存栏</t>
  </si>
  <si>
    <t xml:space="preserve">                蛋鸡存栏</t>
  </si>
  <si>
    <t>生猪出栏</t>
  </si>
  <si>
    <t>牛出栏</t>
  </si>
  <si>
    <t>羊出栏</t>
  </si>
  <si>
    <t>其中：山羊出栏</t>
  </si>
  <si>
    <t>绵羊出栏</t>
  </si>
  <si>
    <t>活家禽出栏</t>
  </si>
  <si>
    <t>其中：活鸡出栏</t>
  </si>
  <si>
    <t>猪肉产量（吨）</t>
  </si>
  <si>
    <t>牛肉产量</t>
  </si>
  <si>
    <t>羊肉产量</t>
  </si>
  <si>
    <t>其中：山羊肉产量</t>
  </si>
  <si>
    <t>绵羊肉产量</t>
  </si>
  <si>
    <t>禽肉产量</t>
  </si>
  <si>
    <t>其中：鸡肉产量</t>
  </si>
  <si>
    <t>禽蛋产量</t>
  </si>
  <si>
    <t>其中：鸡蛋产量</t>
  </si>
  <si>
    <t>生牛奶产量</t>
  </si>
  <si>
    <t>肉类总产量</t>
  </si>
  <si>
    <t>畜产品总产量</t>
  </si>
  <si>
    <t>生猪胴体重公斤/头</t>
  </si>
  <si>
    <t>牛胴体重公斤/头</t>
  </si>
  <si>
    <t>羊胴体重公斤/头</t>
  </si>
  <si>
    <t>禽胴体重公斤/头</t>
  </si>
  <si>
    <t>活鸡胴体重公斤/头</t>
  </si>
  <si>
    <t>猪出/存栏比</t>
  </si>
  <si>
    <t>牛出/存栏比</t>
  </si>
  <si>
    <t>羊出/存栏比</t>
  </si>
  <si>
    <t>禽出/存栏比</t>
  </si>
  <si>
    <t>母猪/生猪存栏比</t>
  </si>
  <si>
    <t>每季奶牛产奶量(kg)</t>
  </si>
  <si>
    <t>每季蛋禽产蛋量(kg)</t>
  </si>
  <si>
    <t>每季蛋鸡产蛋量(kg)</t>
  </si>
  <si>
    <t>二季度</t>
  </si>
  <si>
    <t>安成乡镇合计</t>
  </si>
  <si>
    <t>上期　</t>
  </si>
  <si>
    <t>增速</t>
  </si>
  <si>
    <t>徐圩社区</t>
  </si>
  <si>
    <t>上期</t>
  </si>
  <si>
    <t>黑泥社区</t>
  </si>
  <si>
    <t>辛东社区</t>
  </si>
  <si>
    <t>林王村</t>
  </si>
  <si>
    <t>陆塘村</t>
  </si>
  <si>
    <t>王巷村</t>
  </si>
  <si>
    <t>沿淮村</t>
  </si>
  <si>
    <t>廖湾村</t>
  </si>
  <si>
    <t>连岗村</t>
  </si>
  <si>
    <t>石头埠村</t>
  </si>
  <si>
    <t>泉山</t>
  </si>
  <si>
    <t>上郭</t>
  </si>
  <si>
    <t>XX村</t>
  </si>
  <si>
    <t>每季度</t>
  </si>
  <si>
    <t>正常区间</t>
  </si>
  <si>
    <t>85-90kg</t>
  </si>
  <si>
    <t>135-150kg</t>
  </si>
  <si>
    <t>12-20kg</t>
  </si>
  <si>
    <t>1.5-2kg</t>
  </si>
  <si>
    <t>小于家禽</t>
  </si>
  <si>
    <t>生猪出/存栏比2左右</t>
  </si>
  <si>
    <t>0.5左右</t>
  </si>
  <si>
    <t>备注：1、各地四个季度上报的上期出栏和产量数据相加必须等于这次反馈2019年全年数。</t>
  </si>
  <si>
    <t>牛出/存栏比小于1，1左右</t>
  </si>
  <si>
    <t>0.25左右</t>
  </si>
  <si>
    <t xml:space="preserve">     2、分市县数据之和等于全市合计。</t>
  </si>
  <si>
    <t>每年</t>
  </si>
  <si>
    <t>禽出/存栏比3-4</t>
  </si>
  <si>
    <t>0.75-1</t>
  </si>
  <si>
    <t xml:space="preserve">     3、计量单位均为头、只、吨。</t>
  </si>
  <si>
    <t>蛋禽出/存栏比小于1</t>
  </si>
  <si>
    <t>小于0.25</t>
  </si>
  <si>
    <t>肉禽出/存栏1-5</t>
  </si>
  <si>
    <t>0.25-1.25</t>
  </si>
  <si>
    <t>畜牧局</t>
  </si>
  <si>
    <t>母猪/生猪存栏比7%-15%</t>
  </si>
  <si>
    <t>统计局</t>
  </si>
  <si>
    <t>母猪/生猪存栏比10%-15%</t>
  </si>
  <si>
    <t>奶牛平均每天产奶20公斤</t>
  </si>
  <si>
    <t>每季度1800公斤</t>
  </si>
  <si>
    <t>1KG约16个鸡蛋</t>
  </si>
  <si>
    <t>蛋鸡每季产蛋量不能超过5.5KG</t>
  </si>
  <si>
    <t xml:space="preserve">综合机关名称： 徐圩社区       </t>
  </si>
  <si>
    <t xml:space="preserve">综合机关名称： 黑泥社区       </t>
  </si>
  <si>
    <t xml:space="preserve">综合机关名称： 辛东社区       </t>
  </si>
  <si>
    <t xml:space="preserve">综合机关名称： 林王村       </t>
  </si>
  <si>
    <t xml:space="preserve">综合机关名称：陆塘村        </t>
  </si>
  <si>
    <t xml:space="preserve">综合机关名称： 王巷村       </t>
  </si>
  <si>
    <t xml:space="preserve">综合机关名称：沿淮村        </t>
  </si>
  <si>
    <t xml:space="preserve">综合机关名称： 廖湾村       </t>
  </si>
  <si>
    <t xml:space="preserve">综合机关名称：连岗村        </t>
  </si>
  <si>
    <t xml:space="preserve">综合机关名称：石头埠村        </t>
  </si>
  <si>
    <t xml:space="preserve">综合机关名称： 泉山社区       </t>
  </si>
  <si>
    <t xml:space="preserve">综合机关名称：上郭社区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</si>
</sst>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0.0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1906C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FF0000"/>
      <name val="宋体"/>
      <charset val="134"/>
      <scheme val="minor"/>
    </font>
    <font>
      <sz val="10"/>
      <color rgb="FF1906C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8" borderId="17" applyNumberFormat="0" applyAlignment="0" applyProtection="0">
      <alignment vertical="center"/>
    </xf>
    <xf numFmtId="0" fontId="25" fillId="8" borderId="16" applyNumberFormat="0" applyAlignment="0" applyProtection="0">
      <alignment vertical="center"/>
    </xf>
    <xf numFmtId="0" fontId="26" fillId="9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57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distributed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left" vertical="top" wrapText="1" indent="1"/>
    </xf>
    <xf numFmtId="0" fontId="5" fillId="2" borderId="7" xfId="0" applyFont="1" applyFill="1" applyBorder="1" applyAlignment="1">
      <alignment horizontal="center" vertical="top" wrapText="1"/>
    </xf>
    <xf numFmtId="176" fontId="6" fillId="2" borderId="8" xfId="0" applyNumberFormat="1" applyFont="1" applyFill="1" applyBorder="1" applyAlignment="1"/>
    <xf numFmtId="0" fontId="5" fillId="2" borderId="7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left" vertical="top" wrapText="1" indent="2"/>
    </xf>
    <xf numFmtId="0" fontId="2" fillId="2" borderId="7" xfId="0" applyFont="1" applyFill="1" applyBorder="1" applyAlignment="1">
      <alignment horizontal="center" vertical="top" wrapText="1"/>
    </xf>
    <xf numFmtId="176" fontId="6" fillId="2" borderId="9" xfId="0" applyNumberFormat="1" applyFont="1" applyFill="1" applyBorder="1" applyAlignment="1">
      <alignment horizontal="center"/>
    </xf>
    <xf numFmtId="176" fontId="6" fillId="2" borderId="10" xfId="0" applyNumberFormat="1" applyFont="1" applyFill="1" applyBorder="1" applyAlignment="1">
      <alignment horizontal="center"/>
    </xf>
    <xf numFmtId="176" fontId="6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 wrapText="1" indent="1"/>
    </xf>
    <xf numFmtId="0" fontId="5" fillId="2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176" fontId="6" fillId="2" borderId="4" xfId="0" applyNumberFormat="1" applyFont="1" applyFill="1" applyBorder="1" applyAlignment="1"/>
    <xf numFmtId="176" fontId="6" fillId="2" borderId="1" xfId="0" applyNumberFormat="1" applyFont="1" applyFill="1" applyBorder="1" applyAlignment="1"/>
    <xf numFmtId="0" fontId="5" fillId="2" borderId="0" xfId="0" applyFont="1" applyFill="1" applyBorder="1" applyAlignment="1">
      <alignment horizontal="justify"/>
    </xf>
    <xf numFmtId="31" fontId="2" fillId="2" borderId="0" xfId="0" applyNumberFormat="1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left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0" fillId="4" borderId="0" xfId="0" applyFill="1">
      <alignment vertical="center"/>
    </xf>
    <xf numFmtId="0" fontId="8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0" fillId="5" borderId="0" xfId="0" applyFill="1">
      <alignment vertical="center"/>
    </xf>
    <xf numFmtId="0" fontId="10" fillId="0" borderId="12" xfId="0" applyFont="1" applyBorder="1" applyAlignment="1">
      <alignment vertical="center" wrapText="1"/>
    </xf>
    <xf numFmtId="0" fontId="11" fillId="2" borderId="12" xfId="0" applyFont="1" applyFill="1" applyBorder="1" applyAlignment="1">
      <alignment horizontal="left" vertical="top" wrapText="1"/>
    </xf>
    <xf numFmtId="0" fontId="12" fillId="3" borderId="12" xfId="0" applyFont="1" applyFill="1" applyBorder="1">
      <alignment vertical="center"/>
    </xf>
    <xf numFmtId="0" fontId="10" fillId="3" borderId="12" xfId="0" applyFont="1" applyFill="1" applyBorder="1">
      <alignment vertical="center"/>
    </xf>
    <xf numFmtId="0" fontId="12" fillId="4" borderId="0" xfId="0" applyFont="1" applyFill="1">
      <alignment vertical="center"/>
    </xf>
    <xf numFmtId="0" fontId="12" fillId="4" borderId="12" xfId="0" applyFont="1" applyFill="1" applyBorder="1">
      <alignment vertical="center"/>
    </xf>
    <xf numFmtId="0" fontId="13" fillId="4" borderId="12" xfId="0" applyFont="1" applyFill="1" applyBorder="1">
      <alignment vertical="center"/>
    </xf>
    <xf numFmtId="0" fontId="10" fillId="4" borderId="12" xfId="0" applyFont="1" applyFill="1" applyBorder="1">
      <alignment vertical="center"/>
    </xf>
    <xf numFmtId="0" fontId="12" fillId="5" borderId="12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0" fillId="5" borderId="12" xfId="0" applyFont="1" applyFill="1" applyBorder="1">
      <alignment vertical="center"/>
    </xf>
    <xf numFmtId="0" fontId="10" fillId="0" borderId="12" xfId="0" applyFont="1" applyBorder="1">
      <alignment vertical="center"/>
    </xf>
    <xf numFmtId="0" fontId="10" fillId="0" borderId="0" xfId="0" applyFont="1">
      <alignment vertical="center"/>
    </xf>
    <xf numFmtId="0" fontId="11" fillId="2" borderId="12" xfId="0" applyFont="1" applyFill="1" applyBorder="1" applyAlignment="1">
      <alignment horizontal="center" vertical="top" wrapText="1"/>
    </xf>
    <xf numFmtId="176" fontId="12" fillId="5" borderId="12" xfId="0" applyNumberFormat="1" applyFont="1" applyFill="1" applyBorder="1">
      <alignment vertical="center"/>
    </xf>
    <xf numFmtId="176" fontId="13" fillId="5" borderId="12" xfId="0" applyNumberFormat="1" applyFont="1" applyFill="1" applyBorder="1">
      <alignment vertical="center"/>
    </xf>
    <xf numFmtId="0" fontId="14" fillId="0" borderId="12" xfId="0" applyFont="1" applyFill="1" applyBorder="1" applyAlignment="1">
      <alignment vertical="center" wrapText="1"/>
    </xf>
    <xf numFmtId="177" fontId="12" fillId="3" borderId="12" xfId="0" applyNumberFormat="1" applyFont="1" applyFill="1" applyBorder="1">
      <alignment vertical="center"/>
    </xf>
    <xf numFmtId="177" fontId="10" fillId="3" borderId="12" xfId="0" applyNumberFormat="1" applyFont="1" applyFill="1" applyBorder="1">
      <alignment vertical="center"/>
    </xf>
    <xf numFmtId="177" fontId="12" fillId="4" borderId="12" xfId="0" applyNumberFormat="1" applyFont="1" applyFill="1" applyBorder="1">
      <alignment vertical="center"/>
    </xf>
    <xf numFmtId="177" fontId="13" fillId="4" borderId="12" xfId="0" applyNumberFormat="1" applyFont="1" applyFill="1" applyBorder="1">
      <alignment vertical="center"/>
    </xf>
    <xf numFmtId="177" fontId="10" fillId="4" borderId="12" xfId="0" applyNumberFormat="1" applyFont="1" applyFill="1" applyBorder="1">
      <alignment vertical="center"/>
    </xf>
    <xf numFmtId="177" fontId="12" fillId="5" borderId="12" xfId="0" applyNumberFormat="1" applyFont="1" applyFill="1" applyBorder="1">
      <alignment vertical="center"/>
    </xf>
    <xf numFmtId="177" fontId="13" fillId="5" borderId="12" xfId="0" applyNumberFormat="1" applyFont="1" applyFill="1" applyBorder="1">
      <alignment vertical="center"/>
    </xf>
    <xf numFmtId="177" fontId="10" fillId="5" borderId="12" xfId="0" applyNumberFormat="1" applyFont="1" applyFill="1" applyBorder="1">
      <alignment vertical="center"/>
    </xf>
    <xf numFmtId="177" fontId="10" fillId="0" borderId="12" xfId="0" applyNumberFormat="1" applyFont="1" applyBorder="1">
      <alignment vertical="center"/>
    </xf>
    <xf numFmtId="0" fontId="10" fillId="0" borderId="0" xfId="0" applyFont="1" applyAlignment="1">
      <alignment vertical="center" wrapText="1"/>
    </xf>
    <xf numFmtId="0" fontId="12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3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2" fillId="5" borderId="0" xfId="0" applyFont="1" applyFill="1">
      <alignment vertical="center"/>
    </xf>
    <xf numFmtId="0" fontId="13" fillId="5" borderId="0" xfId="0" applyFont="1" applyFill="1">
      <alignment vertical="center"/>
    </xf>
    <xf numFmtId="0" fontId="10" fillId="5" borderId="0" xfId="0" applyFont="1" applyFill="1">
      <alignment vertical="center"/>
    </xf>
    <xf numFmtId="0" fontId="10" fillId="0" borderId="0" xfId="0" applyFont="1" applyBorder="1" applyAlignment="1">
      <alignment vertical="center" wrapText="1" shrinkToFit="1"/>
    </xf>
    <xf numFmtId="0" fontId="0" fillId="0" borderId="0" xfId="0" applyBorder="1" applyAlignment="1">
      <alignment vertical="center" wrapText="1" shrinkToFit="1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EB1"/>
      <color rgb="001906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6" workbookViewId="0">
      <selection activeCell="D32" sqref="D32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7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A406主要畜禽生产情况过录表!D2</f>
        <v>281</v>
      </c>
      <c r="E9" s="23">
        <f>A406主要畜禽生产情况过录表!D3</f>
        <v>181</v>
      </c>
      <c r="F9" s="23">
        <f>A406主要畜禽生产情况过录表!D4</f>
        <v>55.2486187845304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A406主要畜禽生产情况过录表!E2</f>
        <v>39</v>
      </c>
      <c r="E10" s="23">
        <f>A406主要畜禽生产情况过录表!E3</f>
        <v>25</v>
      </c>
      <c r="F10" s="23">
        <f>A406主要畜禽生产情况过录表!E4</f>
        <v>56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A406主要畜禽生产情况过录表!F2</f>
        <v>461</v>
      </c>
      <c r="E11" s="23">
        <f>A406主要畜禽生产情况过录表!F3</f>
        <v>417</v>
      </c>
      <c r="F11" s="23">
        <f>A406主要畜禽生产情况过录表!F4</f>
        <v>10.5515587529976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A406主要畜禽生产情况过录表!G2</f>
        <v>461</v>
      </c>
      <c r="E12" s="23">
        <f>A406主要畜禽生产情况过录表!G3</f>
        <v>417</v>
      </c>
      <c r="F12" s="23">
        <f>A406主要畜禽生产情况过录表!G4</f>
        <v>10.5515587529976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A406主要畜禽生产情况过录表!H2</f>
        <v>0</v>
      </c>
      <c r="E13" s="23">
        <f>A406主要畜禽生产情况过录表!H3</f>
        <v>0</v>
      </c>
      <c r="F13" s="23" t="e">
        <f>A406主要畜禽生产情况过录表!H4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A406主要畜禽生产情况过录表!I2</f>
        <v>612</v>
      </c>
      <c r="E14" s="23">
        <f>A406主要畜禽生产情况过录表!I3</f>
        <v>680</v>
      </c>
      <c r="F14" s="23">
        <f>A406主要畜禽生产情况过录表!I4</f>
        <v>-10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A406主要畜禽生产情况过录表!J2</f>
        <v>612</v>
      </c>
      <c r="E15" s="23">
        <f>A406主要畜禽生产情况过录表!J3</f>
        <v>680</v>
      </c>
      <c r="F15" s="23">
        <f>A406主要畜禽生产情况过录表!J4</f>
        <v>-10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A406主要畜禽生产情况过录表!K2</f>
        <v>0</v>
      </c>
      <c r="E16" s="23">
        <f>A406主要畜禽生产情况过录表!K3</f>
        <v>0</v>
      </c>
      <c r="F16" s="23" t="e">
        <f>A406主要畜禽生产情况过录表!K4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A406主要畜禽生产情况过录表!L2</f>
        <v>25120</v>
      </c>
      <c r="E17" s="23">
        <f>A406主要畜禽生产情况过录表!L3</f>
        <v>13198</v>
      </c>
      <c r="F17" s="23">
        <f>A406主要畜禽生产情况过录表!L4</f>
        <v>90.3318684649189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A406主要畜禽生产情况过录表!M2</f>
        <v>25000</v>
      </c>
      <c r="E18" s="23">
        <f>A406主要畜禽生产情况过录表!M3</f>
        <v>13024</v>
      </c>
      <c r="F18" s="23">
        <f>A406主要畜禽生产情况过录表!M4</f>
        <v>91.9533169533169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A406主要畜禽生产情况过录表!N2</f>
        <v>5000</v>
      </c>
      <c r="E19" s="23">
        <f>A406主要畜禽生产情况过录表!N3</f>
        <v>4946</v>
      </c>
      <c r="F19" s="23">
        <f>A406主要畜禽生产情况过录表!N4</f>
        <v>1.09179134654267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A406主要畜禽生产情况过录表!O2</f>
        <v>20000</v>
      </c>
      <c r="E20" s="23">
        <f>A406主要畜禽生产情况过录表!O3</f>
        <v>8078</v>
      </c>
      <c r="F20" s="23">
        <f>A406主要畜禽生产情况过录表!O4</f>
        <v>147.586036147561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A406主要畜禽生产情况过录表!P2</f>
        <v>27</v>
      </c>
      <c r="E22" s="23">
        <f>A406主要畜禽生产情况过录表!P3</f>
        <v>26</v>
      </c>
      <c r="F22" s="23">
        <f>A406主要畜禽生产情况过录表!P4</f>
        <v>3.84615384615385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A406主要畜禽生产情况过录表!Q2</f>
        <v>43</v>
      </c>
      <c r="E23" s="23">
        <f>A406主要畜禽生产情况过录表!Q3</f>
        <v>41</v>
      </c>
      <c r="F23" s="23">
        <f>A406主要畜禽生产情况过录表!Q4</f>
        <v>4.87804878048781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A406主要畜禽生产情况过录表!R2</f>
        <v>386</v>
      </c>
      <c r="E24" s="23">
        <f>A406主要畜禽生产情况过录表!R3</f>
        <v>369</v>
      </c>
      <c r="F24" s="23">
        <f>A406主要畜禽生产情况过录表!R4</f>
        <v>4.6070460704607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A406主要畜禽生产情况过录表!S2</f>
        <v>386</v>
      </c>
      <c r="E25" s="23">
        <f>A406主要畜禽生产情况过录表!S3</f>
        <v>369</v>
      </c>
      <c r="F25" s="23">
        <f>A406主要畜禽生产情况过录表!S4</f>
        <v>4.6070460704607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A406主要畜禽生产情况过录表!T2</f>
        <v>0</v>
      </c>
      <c r="E26" s="23">
        <f>A406主要畜禽生产情况过录表!T3</f>
        <v>0</v>
      </c>
      <c r="F26" s="23" t="e">
        <f>A406主要畜禽生产情况过录表!T4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A406主要畜禽生产情况过录表!U2</f>
        <v>13370</v>
      </c>
      <c r="E27" s="23">
        <f>A406主要畜禽生产情况过录表!U3</f>
        <v>12744</v>
      </c>
      <c r="F27" s="23">
        <f>A406主要畜禽生产情况过录表!U4</f>
        <v>4.91211550533583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A406主要畜禽生产情况过录表!V2</f>
        <v>11200</v>
      </c>
      <c r="E28" s="23">
        <f>A406主要畜禽生产情况过录表!V3</f>
        <v>10697</v>
      </c>
      <c r="F28" s="23">
        <f>A406主要畜禽生产情况过录表!V4</f>
        <v>4.7022529681219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A406主要畜禽生产情况过录表!W2</f>
        <v>2.3</v>
      </c>
      <c r="E30" s="23">
        <f>A406主要畜禽生产情况过录表!W3</f>
        <v>0.8</v>
      </c>
      <c r="F30" s="23">
        <f>A406主要畜禽生产情况过录表!W4</f>
        <v>187.5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A406主要畜禽生产情况过录表!X2</f>
        <v>5.82</v>
      </c>
      <c r="E31" s="23">
        <f>A406主要畜禽生产情况过录表!X3</f>
        <v>6.7</v>
      </c>
      <c r="F31" s="23">
        <f>A406主要畜禽生产情况过录表!X4</f>
        <v>-13.134328358209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A406主要畜禽生产情况过录表!Y2</f>
        <v>5.79</v>
      </c>
      <c r="E32" s="23">
        <f>A406主要畜禽生产情况过录表!Y3</f>
        <v>4.9</v>
      </c>
      <c r="F32" s="23">
        <f>A406主要畜禽生产情况过录表!Y4</f>
        <v>18.1632653061224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A406主要畜禽生产情况过录表!Z2</f>
        <v>5.79</v>
      </c>
      <c r="E33" s="23">
        <f>A406主要畜禽生产情况过录表!Z3</f>
        <v>4.9</v>
      </c>
      <c r="F33" s="23">
        <f>A406主要畜禽生产情况过录表!Z4</f>
        <v>18.1632653061224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A406主要畜禽生产情况过录表!AA2</f>
        <v>0</v>
      </c>
      <c r="E34" s="23">
        <f>A406主要畜禽生产情况过录表!AA3</f>
        <v>0</v>
      </c>
      <c r="F34" s="23" t="e">
        <f>A406主要畜禽生产情况过录表!AA4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A406主要畜禽生产情况过录表!AB2</f>
        <v>23.39</v>
      </c>
      <c r="E35" s="23">
        <f>A406主要畜禽生产情况过录表!AB3</f>
        <v>14.3</v>
      </c>
      <c r="F35" s="23">
        <f>A406主要畜禽生产情况过录表!AB4</f>
        <v>63.5664335664336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A406主要畜禽生产情况过录表!AC2</f>
        <v>19.6</v>
      </c>
      <c r="E36" s="23">
        <f>A406主要畜禽生产情况过录表!AC3</f>
        <v>10.1</v>
      </c>
      <c r="F36" s="23">
        <f>A406主要畜禽生产情况过录表!AC4</f>
        <v>94.0594059405941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A406主要畜禽生产情况过录表!AD2</f>
        <v>80.22</v>
      </c>
      <c r="E37" s="23">
        <f>A406主要畜禽生产情况过录表!AD3</f>
        <v>77.5</v>
      </c>
      <c r="F37" s="23">
        <f>A406主要畜禽生产情况过录表!AD4</f>
        <v>3.50967741935484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A406主要畜禽生产情况过录表!AE2</f>
        <v>47.7</v>
      </c>
      <c r="E38" s="23">
        <f>A406主要畜禽生产情况过录表!AE3</f>
        <v>40.9</v>
      </c>
      <c r="F38" s="23">
        <f>A406主要畜禽生产情况过录表!AE4</f>
        <v>16.6259168704157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A406主要畜禽生产情况过录表!AF2</f>
        <v>0</v>
      </c>
      <c r="E39" s="23">
        <f>A406主要畜禽生产情况过录表!AF3</f>
        <v>0</v>
      </c>
      <c r="F39" s="23" t="e">
        <f>A406主要畜禽生产情况过录表!AF4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37.3</v>
      </c>
      <c r="E40" s="33">
        <f>E30+E31+E32+E35</f>
        <v>26.7</v>
      </c>
      <c r="F40" s="34">
        <f>(D40/E40-1)*100</f>
        <v>39.7003745318352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117.52</v>
      </c>
      <c r="E41" s="33">
        <f>E37+E39+E40</f>
        <v>104.2</v>
      </c>
      <c r="F41" s="34">
        <f>(D41/E41-1)*100</f>
        <v>12.7831094049904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8" workbookViewId="0">
      <selection activeCell="F38" sqref="F38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161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A406主要畜禽生产情况过录表!D26</f>
        <v>36</v>
      </c>
      <c r="E9" s="23">
        <f>A406主要畜禽生产情况过录表!D27</f>
        <v>8</v>
      </c>
      <c r="F9" s="23">
        <f>A406主要畜禽生产情况过录表!D28</f>
        <v>350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A406主要畜禽生产情况过录表!E26</f>
        <v>5</v>
      </c>
      <c r="E10" s="23">
        <f>A406主要畜禽生产情况过录表!E27</f>
        <v>0</v>
      </c>
      <c r="F10" s="23" t="e">
        <f>A406主要畜禽生产情况过录表!E28</f>
        <v>#DIV/0!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A406主要畜禽生产情况过录表!F26</f>
        <v>106</v>
      </c>
      <c r="E11" s="23">
        <f>A406主要畜禽生产情况过录表!F27</f>
        <v>77</v>
      </c>
      <c r="F11" s="23">
        <f>A406主要畜禽生产情况过录表!F28</f>
        <v>37.6623376623377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A406主要畜禽生产情况过录表!G26</f>
        <v>106</v>
      </c>
      <c r="E12" s="23">
        <f>A406主要畜禽生产情况过录表!G27</f>
        <v>77</v>
      </c>
      <c r="F12" s="23">
        <f>A406主要畜禽生产情况过录表!G28</f>
        <v>37.6623376623377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A406主要畜禽生产情况过录表!H26</f>
        <v>0</v>
      </c>
      <c r="E13" s="23">
        <f>A406主要畜禽生产情况过录表!H27</f>
        <v>0</v>
      </c>
      <c r="F13" s="23" t="e">
        <f>A406主要畜禽生产情况过录表!H28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A406主要畜禽生产情况过录表!I26</f>
        <v>0</v>
      </c>
      <c r="E14" s="23">
        <f>A406主要畜禽生产情况过录表!I27</f>
        <v>39</v>
      </c>
      <c r="F14" s="23">
        <f>A406主要畜禽生产情况过录表!I28</f>
        <v>-100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A406主要畜禽生产情况过录表!J26</f>
        <v>0</v>
      </c>
      <c r="E15" s="23">
        <f>A406主要畜禽生产情况过录表!J27</f>
        <v>39</v>
      </c>
      <c r="F15" s="23">
        <f>A406主要畜禽生产情况过录表!J28</f>
        <v>-100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A406主要畜禽生产情况过录表!K26</f>
        <v>0</v>
      </c>
      <c r="E16" s="23">
        <f>A406主要畜禽生产情况过录表!K27</f>
        <v>0</v>
      </c>
      <c r="F16" s="23" t="e">
        <f>A406主要畜禽生产情况过录表!K28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A406主要畜禽生产情况过录表!L26</f>
        <v>5000</v>
      </c>
      <c r="E17" s="23">
        <f>A406主要畜禽生产情况过录表!L27</f>
        <v>1113</v>
      </c>
      <c r="F17" s="23">
        <f>A406主要畜禽生产情况过录表!L28</f>
        <v>349.236298292902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A406主要畜禽生产情况过录表!M26</f>
        <v>5000</v>
      </c>
      <c r="E18" s="23">
        <f>A406主要畜禽生产情况过录表!M27</f>
        <v>1105</v>
      </c>
      <c r="F18" s="23">
        <f>A406主要畜禽生产情况过录表!M28</f>
        <v>352.488687782805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A406主要畜禽生产情况过录表!N26</f>
        <v>0</v>
      </c>
      <c r="E19" s="23">
        <f>A406主要畜禽生产情况过录表!N27</f>
        <v>643</v>
      </c>
      <c r="F19" s="23">
        <f>A406主要畜禽生产情况过录表!N28</f>
        <v>-100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A406主要畜禽生产情况过录表!O26</f>
        <v>5000</v>
      </c>
      <c r="E20" s="23">
        <f>A406主要畜禽生产情况过录表!O27</f>
        <v>1185</v>
      </c>
      <c r="F20" s="23">
        <f>A406主要畜禽生产情况过录表!O28</f>
        <v>321.940928270042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A406主要畜禽生产情况过录表!P26</f>
        <v>0</v>
      </c>
      <c r="E22" s="23">
        <f>A406主要畜禽生产情况过录表!P27</f>
        <v>3</v>
      </c>
      <c r="F22" s="23">
        <f>A406主要畜禽生产情况过录表!P28</f>
        <v>-100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A406主要畜禽生产情况过录表!Q26</f>
        <v>0</v>
      </c>
      <c r="E23" s="23">
        <f>A406主要畜禽生产情况过录表!Q27</f>
        <v>3</v>
      </c>
      <c r="F23" s="23">
        <f>A406主要畜禽生产情况过录表!Q28</f>
        <v>-100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A406主要畜禽生产情况过录表!R26</f>
        <v>32</v>
      </c>
      <c r="E24" s="23">
        <f>A406主要畜禽生产情况过录表!R27</f>
        <v>47</v>
      </c>
      <c r="F24" s="23">
        <f>A406主要畜禽生产情况过录表!R28</f>
        <v>-31.9148936170213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A406主要畜禽生产情况过录表!S26</f>
        <v>32</v>
      </c>
      <c r="E25" s="23">
        <f>A406主要畜禽生产情况过录表!S27</f>
        <v>47</v>
      </c>
      <c r="F25" s="23">
        <f>A406主要畜禽生产情况过录表!S28</f>
        <v>-31.9148936170213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A406主要畜禽生产情况过录表!T26</f>
        <v>0</v>
      </c>
      <c r="E26" s="23">
        <f>A406主要畜禽生产情况过录表!T27</f>
        <v>0</v>
      </c>
      <c r="F26" s="23" t="e">
        <f>A406主要畜禽生产情况过录表!T28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A406主要畜禽生产情况过录表!U26</f>
        <v>3000</v>
      </c>
      <c r="E27" s="23">
        <f>A406主要畜禽生产情况过录表!U27</f>
        <v>1461</v>
      </c>
      <c r="F27" s="23">
        <f>A406主要畜禽生产情况过录表!U28</f>
        <v>105.338809034908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A406主要畜禽生产情况过录表!V26</f>
        <v>2000</v>
      </c>
      <c r="E28" s="23">
        <f>A406主要畜禽生产情况过录表!V27</f>
        <v>1235</v>
      </c>
      <c r="F28" s="23">
        <f>A406主要畜禽生产情况过录表!V28</f>
        <v>61.9433198380567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A406主要畜禽生产情况过录表!W26</f>
        <v>0</v>
      </c>
      <c r="E30" s="23">
        <f>A406主要畜禽生产情况过录表!W27</f>
        <v>0.1</v>
      </c>
      <c r="F30" s="23">
        <f>A406主要畜禽生产情况过录表!W28</f>
        <v>-100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A406主要畜禽生产情况过录表!X26</f>
        <v>0</v>
      </c>
      <c r="E31" s="23">
        <f>A406主要畜禽生产情况过录表!X27</f>
        <v>0.42</v>
      </c>
      <c r="F31" s="23">
        <f>A406主要畜禽生产情况过录表!X28</f>
        <v>-100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A406主要畜禽生产情况过录表!Y26</f>
        <v>0.48</v>
      </c>
      <c r="E32" s="23">
        <f>A406主要畜禽生产情况过录表!Y27</f>
        <v>0.58</v>
      </c>
      <c r="F32" s="23">
        <f>A406主要畜禽生产情况过录表!Y28</f>
        <v>-17.2413793103448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A406主要畜禽生产情况过录表!Z26</f>
        <v>0.48</v>
      </c>
      <c r="E33" s="23">
        <f>A406主要畜禽生产情况过录表!Z27</f>
        <v>0.58</v>
      </c>
      <c r="F33" s="23">
        <f>A406主要畜禽生产情况过录表!Z28</f>
        <v>-17.2413793103448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A406主要畜禽生产情况过录表!AA26</f>
        <v>0</v>
      </c>
      <c r="E34" s="23">
        <f>A406主要畜禽生产情况过录表!AA27</f>
        <v>0</v>
      </c>
      <c r="F34" s="23" t="e">
        <f>A406主要畜禽生产情况过录表!AA28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A406主要畜禽生产情况过录表!AB26</f>
        <v>5.25</v>
      </c>
      <c r="E35" s="23">
        <f>A406主要畜禽生产情况过录表!AB27</f>
        <v>1.8</v>
      </c>
      <c r="F35" s="23">
        <f>A406主要畜禽生产情况过录表!AB28</f>
        <v>191.666666666667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A406主要畜禽生产情况过录表!AC26</f>
        <v>3.5</v>
      </c>
      <c r="E36" s="23">
        <f>A406主要畜禽生产情况过录表!AC27</f>
        <v>1.87</v>
      </c>
      <c r="F36" s="23">
        <f>A406主要畜禽生产情况过录表!AC28</f>
        <v>87.1657754010695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A406主要畜禽生产情况过录表!AD26</f>
        <v>18</v>
      </c>
      <c r="E37" s="23">
        <f>A406主要畜禽生产情况过录表!AD27</f>
        <v>8.75</v>
      </c>
      <c r="F37" s="23">
        <f>A406主要畜禽生产情况过录表!AD28</f>
        <v>105.714285714286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A406主要畜禽生产情况过录表!AE26</f>
        <v>8</v>
      </c>
      <c r="E38" s="23">
        <f>A406主要畜禽生产情况过录表!AE27</f>
        <v>7.04</v>
      </c>
      <c r="F38" s="23">
        <f>A406主要畜禽生产情况过录表!AE28</f>
        <v>13.6363636363636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A406主要畜禽生产情况过录表!AF26</f>
        <v>0</v>
      </c>
      <c r="E39" s="23">
        <f>A406主要畜禽生产情况过录表!AF27</f>
        <v>0</v>
      </c>
      <c r="F39" s="23" t="e">
        <f>A406主要畜禽生产情况过录表!AF28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5.73</v>
      </c>
      <c r="E40" s="33">
        <f>E30+E31+E32+E35</f>
        <v>2.9</v>
      </c>
      <c r="F40" s="34">
        <f>(D40/E40-1)*100</f>
        <v>97.5862068965518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23.73</v>
      </c>
      <c r="E41" s="33">
        <f>E37+E39+E40</f>
        <v>11.65</v>
      </c>
      <c r="F41" s="34">
        <f>(D41/E41-1)*100</f>
        <v>103.690987124464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6" workbookViewId="0">
      <selection activeCell="I33" sqref="I33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162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A406主要畜禽生产情况过录表!D29</f>
        <v>85</v>
      </c>
      <c r="E9" s="23">
        <f>A406主要畜禽生产情况过录表!D30</f>
        <v>16</v>
      </c>
      <c r="F9" s="23">
        <f>A406主要畜禽生产情况过录表!D31</f>
        <v>431.25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A406主要畜禽生产情况过录表!E29</f>
        <v>12</v>
      </c>
      <c r="E10" s="23">
        <f>A406主要畜禽生产情况过录表!E30</f>
        <v>2</v>
      </c>
      <c r="F10" s="23">
        <f>A406主要畜禽生产情况过录表!E31</f>
        <v>500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A406主要畜禽生产情况过录表!F29</f>
        <v>12</v>
      </c>
      <c r="E11" s="23">
        <f>A406主要畜禽生产情况过录表!F30</f>
        <v>114</v>
      </c>
      <c r="F11" s="23">
        <f>A406主要畜禽生产情况过录表!F31</f>
        <v>-89.4736842105263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A406主要畜禽生产情况过录表!G29</f>
        <v>12</v>
      </c>
      <c r="E12" s="23">
        <f>A406主要畜禽生产情况过录表!G30</f>
        <v>114</v>
      </c>
      <c r="F12" s="23">
        <f>A406主要畜禽生产情况过录表!G31</f>
        <v>-89.4736842105263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A406主要畜禽生产情况过录表!H29</f>
        <v>0</v>
      </c>
      <c r="E13" s="23">
        <f>A406主要畜禽生产情况过录表!H30</f>
        <v>0</v>
      </c>
      <c r="F13" s="23" t="e">
        <f>A406主要畜禽生产情况过录表!H31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A406主要畜禽生产情况过录表!I29</f>
        <v>70</v>
      </c>
      <c r="E14" s="23">
        <f>A406主要畜禽生产情况过录表!I30</f>
        <v>42</v>
      </c>
      <c r="F14" s="23">
        <f>A406主要畜禽生产情况过录表!I31</f>
        <v>66.6666666666667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A406主要畜禽生产情况过录表!J29</f>
        <v>70</v>
      </c>
      <c r="E15" s="23">
        <f>A406主要畜禽生产情况过录表!J30</f>
        <v>42</v>
      </c>
      <c r="F15" s="23">
        <f>A406主要畜禽生产情况过录表!J31</f>
        <v>66.6666666666667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A406主要畜禽生产情况过录表!K29</f>
        <v>0</v>
      </c>
      <c r="E16" s="23">
        <f>A406主要畜禽生产情况过录表!K30</f>
        <v>0</v>
      </c>
      <c r="F16" s="23" t="e">
        <f>A406主要畜禽生产情况过录表!K31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A406主要畜禽生产情况过录表!L29</f>
        <v>5000</v>
      </c>
      <c r="E17" s="23">
        <f>A406主要畜禽生产情况过录表!L30</f>
        <v>4803</v>
      </c>
      <c r="F17" s="23">
        <f>A406主要畜禽生产情况过录表!L31</f>
        <v>4.10160316468873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A406主要畜禽生产情况过录表!M29</f>
        <v>5000</v>
      </c>
      <c r="E18" s="23">
        <f>A406主要畜禽生产情况过录表!M30</f>
        <v>4748</v>
      </c>
      <c r="F18" s="23">
        <f>A406主要畜禽生产情况过录表!M31</f>
        <v>5.30749789385003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A406主要畜禽生产情况过录表!N29</f>
        <v>5000</v>
      </c>
      <c r="E19" s="23">
        <f>A406主要畜禽生产情况过录表!N30</f>
        <v>3190</v>
      </c>
      <c r="F19" s="23">
        <f>A406主要畜禽生产情况过录表!N31</f>
        <v>56.7398119122257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A406主要畜禽生产情况过录表!O29</f>
        <v>0</v>
      </c>
      <c r="E20" s="23">
        <f>A406主要畜禽生产情况过录表!O30</f>
        <v>0</v>
      </c>
      <c r="F20" s="23" t="e">
        <f>A406主要畜禽生产情况过录表!O31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A406主要畜禽生产情况过录表!P29</f>
        <v>7</v>
      </c>
      <c r="E22" s="23">
        <f>A406主要畜禽生产情况过录表!P30</f>
        <v>4</v>
      </c>
      <c r="F22" s="23">
        <f>A406主要畜禽生产情况过录表!P31</f>
        <v>75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A406主要畜禽生产情况过录表!Q29</f>
        <v>4</v>
      </c>
      <c r="E23" s="23">
        <f>A406主要畜禽生产情况过录表!Q30</f>
        <v>3</v>
      </c>
      <c r="F23" s="23">
        <f>A406主要畜禽生产情况过录表!Q31</f>
        <v>33.3333333333333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A406主要畜禽生产情况过录表!R29</f>
        <v>50</v>
      </c>
      <c r="E24" s="23">
        <f>A406主要畜禽生产情况过录表!R30</f>
        <v>40</v>
      </c>
      <c r="F24" s="23">
        <f>A406主要畜禽生产情况过录表!R31</f>
        <v>25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A406主要畜禽生产情况过录表!S29</f>
        <v>50</v>
      </c>
      <c r="E25" s="23">
        <f>A406主要畜禽生产情况过录表!S30</f>
        <v>40</v>
      </c>
      <c r="F25" s="23">
        <f>A406主要畜禽生产情况过录表!S31</f>
        <v>25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A406主要畜禽生产情况过录表!T29</f>
        <v>0</v>
      </c>
      <c r="E26" s="23">
        <f>A406主要畜禽生产情况过录表!T30</f>
        <v>0</v>
      </c>
      <c r="F26" s="23" t="e">
        <f>A406主要畜禽生产情况过录表!T31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A406主要畜禽生产情况过录表!U29</f>
        <v>3200</v>
      </c>
      <c r="E27" s="23">
        <f>A406主要畜禽生产情况过录表!U30</f>
        <v>400</v>
      </c>
      <c r="F27" s="23">
        <f>A406主要畜禽生产情况过录表!U31</f>
        <v>700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A406主要畜禽生产情况过录表!V29</f>
        <v>3200</v>
      </c>
      <c r="E28" s="23">
        <f>A406主要畜禽生产情况过录表!V30</f>
        <v>400</v>
      </c>
      <c r="F28" s="23">
        <f>A406主要畜禽生产情况过录表!V31</f>
        <v>700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A406主要畜禽生产情况过录表!W29</f>
        <v>0.6</v>
      </c>
      <c r="E30" s="23">
        <f>A406主要畜禽生产情况过录表!W30</f>
        <v>0.1</v>
      </c>
      <c r="F30" s="23">
        <f>A406主要畜禽生产情况过录表!W31</f>
        <v>500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A406主要畜禽生产情况过录表!X29</f>
        <v>0.54</v>
      </c>
      <c r="E31" s="23">
        <f>A406主要畜禽生产情况过录表!X30</f>
        <v>0.4</v>
      </c>
      <c r="F31" s="23">
        <f>A406主要畜禽生产情况过录表!X31</f>
        <v>35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A406主要畜禽生产情况过录表!Y29</f>
        <v>0.75</v>
      </c>
      <c r="E32" s="23">
        <f>A406主要畜禽生产情况过录表!Y30</f>
        <v>0.77</v>
      </c>
      <c r="F32" s="23">
        <f>A406主要畜禽生产情况过录表!Y31</f>
        <v>-2.5974025974026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A406主要畜禽生产情况过录表!Z29</f>
        <v>0.75</v>
      </c>
      <c r="E33" s="23">
        <f>A406主要畜禽生产情况过录表!Z30</f>
        <v>0.77</v>
      </c>
      <c r="F33" s="23">
        <f>A406主要畜禽生产情况过录表!Z31</f>
        <v>-2.5974025974026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A406主要畜禽生产情况过录表!AA29</f>
        <v>0</v>
      </c>
      <c r="E34" s="23">
        <f>A406主要畜禽生产情况过录表!AA30</f>
        <v>0</v>
      </c>
      <c r="F34" s="23" t="e">
        <f>A406主要畜禽生产情况过录表!AA31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A406主要畜禽生产情况过录表!AB29</f>
        <v>5.6</v>
      </c>
      <c r="E35" s="23">
        <f>A406主要畜禽生产情况过录表!AB30</f>
        <v>0.4</v>
      </c>
      <c r="F35" s="23">
        <f>A406主要畜禽生产情况过录表!AB31</f>
        <v>1300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A406主要畜禽生产情况过录表!AC29</f>
        <v>5.6</v>
      </c>
      <c r="E36" s="23">
        <f>A406主要畜禽生产情况过录表!AC30</f>
        <v>1.83</v>
      </c>
      <c r="F36" s="23">
        <f>A406主要畜禽生产情况过录表!AC31</f>
        <v>206.010928961749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A406主要畜禽生产情况过录表!AD29</f>
        <v>19.2</v>
      </c>
      <c r="E37" s="23">
        <f>A406主要畜禽生产情况过录表!AD30</f>
        <v>3.05</v>
      </c>
      <c r="F37" s="23">
        <f>A406主要畜禽生产情况过录表!AD31</f>
        <v>529.508196721311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A406主要畜禽生产情况过录表!AE29</f>
        <v>12.8</v>
      </c>
      <c r="E38" s="23">
        <f>A406主要畜禽生产情况过录表!AE30</f>
        <v>0</v>
      </c>
      <c r="F38" s="23" t="e">
        <f>A406主要畜禽生产情况过录表!AE31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A406主要畜禽生产情况过录表!AF29</f>
        <v>0</v>
      </c>
      <c r="E39" s="23">
        <f>A406主要畜禽生产情况过录表!AF30</f>
        <v>0</v>
      </c>
      <c r="F39" s="23" t="e">
        <f>A406主要畜禽生产情况过录表!AF31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7.49</v>
      </c>
      <c r="E40" s="33">
        <f>E30+E31+E32+E35</f>
        <v>1.67</v>
      </c>
      <c r="F40" s="34">
        <f>(D40/E40-1)*100</f>
        <v>348.502994011976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26.69</v>
      </c>
      <c r="E41" s="33">
        <f>E37+E39+E40</f>
        <v>4.72</v>
      </c>
      <c r="F41" s="34">
        <f>(D41/E41-1)*100</f>
        <v>465.466101694915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6" workbookViewId="0">
      <selection activeCell="J25" sqref="J2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163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A406主要畜禽生产情况过录表!D32</f>
        <v>160</v>
      </c>
      <c r="E9" s="23">
        <f>A406主要畜禽生产情况过录表!D33</f>
        <v>70</v>
      </c>
      <c r="F9" s="23">
        <f>A406主要畜禽生产情况过录表!D34</f>
        <v>128.571428571429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A406主要畜禽生产情况过录表!E32</f>
        <v>22</v>
      </c>
      <c r="E10" s="23">
        <f>A406主要畜禽生产情况过录表!E33</f>
        <v>6</v>
      </c>
      <c r="F10" s="23">
        <f>A406主要畜禽生产情况过录表!E34</f>
        <v>266.666666666667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A406主要畜禽生产情况过录表!F32</f>
        <v>136</v>
      </c>
      <c r="E11" s="23">
        <f>A406主要畜禽生产情况过录表!F33</f>
        <v>118</v>
      </c>
      <c r="F11" s="23">
        <f>A406主要畜禽生产情况过录表!F34</f>
        <v>15.2542372881356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A406主要畜禽生产情况过录表!G32</f>
        <v>136</v>
      </c>
      <c r="E12" s="23">
        <f>A406主要畜禽生产情况过录表!G33</f>
        <v>118</v>
      </c>
      <c r="F12" s="23">
        <f>A406主要畜禽生产情况过录表!G34</f>
        <v>15.2542372881356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A406主要畜禽生产情况过录表!H32</f>
        <v>0</v>
      </c>
      <c r="E13" s="23">
        <f>A406主要畜禽生产情况过录表!H33</f>
        <v>0</v>
      </c>
      <c r="F13" s="23" t="e">
        <f>A406主要畜禽生产情况过录表!H34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A406主要畜禽生产情况过录表!I32</f>
        <v>197</v>
      </c>
      <c r="E14" s="23">
        <f>A406主要畜禽生产情况过录表!I33</f>
        <v>206</v>
      </c>
      <c r="F14" s="23">
        <f>A406主要畜禽生产情况过录表!I34</f>
        <v>-4.36893203883495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A406主要畜禽生产情况过录表!J32</f>
        <v>197</v>
      </c>
      <c r="E15" s="23">
        <f>A406主要畜禽生产情况过录表!J33</f>
        <v>206</v>
      </c>
      <c r="F15" s="23">
        <f>A406主要畜禽生产情况过录表!J34</f>
        <v>-4.36893203883495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A406主要畜禽生产情况过录表!K32</f>
        <v>0</v>
      </c>
      <c r="E16" s="23">
        <f>A406主要畜禽生产情况过录表!K33</f>
        <v>0</v>
      </c>
      <c r="F16" s="23" t="e">
        <f>A406主要畜禽生产情况过录表!K34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A406主要畜禽生产情况过录表!L32</f>
        <v>0</v>
      </c>
      <c r="E17" s="23">
        <f>A406主要畜禽生产情况过录表!L33</f>
        <v>0</v>
      </c>
      <c r="F17" s="23" t="e">
        <f>A406主要畜禽生产情况过录表!L34</f>
        <v>#DIV/0!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A406主要畜禽生产情况过录表!M32</f>
        <v>0</v>
      </c>
      <c r="E18" s="23">
        <f>A406主要畜禽生产情况过录表!M33</f>
        <v>0</v>
      </c>
      <c r="F18" s="23" t="e">
        <f>A406主要畜禽生产情况过录表!M34</f>
        <v>#DIV/0!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A406主要畜禽生产情况过录表!N32</f>
        <v>0</v>
      </c>
      <c r="E19" s="23">
        <f>A406主要畜禽生产情况过录表!N33</f>
        <v>0</v>
      </c>
      <c r="F19" s="23" t="e">
        <f>A406主要畜禽生产情况过录表!N34</f>
        <v>#DIV/0!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A406主要畜禽生产情况过录表!O32</f>
        <v>0</v>
      </c>
      <c r="E20" s="23">
        <f>A406主要畜禽生产情况过录表!O33</f>
        <v>0</v>
      </c>
      <c r="F20" s="23" t="e">
        <f>A406主要畜禽生产情况过录表!O34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A406主要畜禽生产情况过录表!P32</f>
        <v>20</v>
      </c>
      <c r="E22" s="23">
        <f>A406主要畜禽生产情况过录表!P33</f>
        <v>4</v>
      </c>
      <c r="F22" s="23">
        <f>A406主要畜禽生产情况过录表!P34</f>
        <v>400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A406主要畜禽生产情况过录表!Q32</f>
        <v>12</v>
      </c>
      <c r="E23" s="23">
        <f>A406主要畜禽生产情况过录表!Q33</f>
        <v>2</v>
      </c>
      <c r="F23" s="23">
        <f>A406主要畜禽生产情况过录表!Q34</f>
        <v>500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A406主要畜禽生产情况过录表!R32</f>
        <v>102</v>
      </c>
      <c r="E24" s="23">
        <f>A406主要畜禽生产情况过录表!R33</f>
        <v>0</v>
      </c>
      <c r="F24" s="23" t="e">
        <f>A406主要畜禽生产情况过录表!R34</f>
        <v>#DIV/0!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A406主要畜禽生产情况过录表!S32</f>
        <v>102</v>
      </c>
      <c r="E25" s="23">
        <f>A406主要畜禽生产情况过录表!S33</f>
        <v>0</v>
      </c>
      <c r="F25" s="23" t="e">
        <f>A406主要畜禽生产情况过录表!S34</f>
        <v>#DIV/0!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A406主要畜禽生产情况过录表!T32</f>
        <v>0</v>
      </c>
      <c r="E26" s="23">
        <f>A406主要畜禽生产情况过录表!T33</f>
        <v>0</v>
      </c>
      <c r="F26" s="23" t="e">
        <f>A406主要畜禽生产情况过录表!T34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A406主要畜禽生产情况过录表!U32</f>
        <v>0</v>
      </c>
      <c r="E27" s="23">
        <f>A406主要畜禽生产情况过录表!U33</f>
        <v>0</v>
      </c>
      <c r="F27" s="23" t="e">
        <f>A406主要畜禽生产情况过录表!U34</f>
        <v>#DIV/0!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A406主要畜禽生产情况过录表!V32</f>
        <v>0</v>
      </c>
      <c r="E28" s="23">
        <f>A406主要畜禽生产情况过录表!V33</f>
        <v>0</v>
      </c>
      <c r="F28" s="23" t="e">
        <f>A406主要畜禽生产情况过录表!V34</f>
        <v>#DIV/0!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A406主要畜禽生产情况过录表!W32</f>
        <v>1.7</v>
      </c>
      <c r="E30" s="23">
        <f>A406主要畜禽生产情况过录表!W33</f>
        <v>0.1</v>
      </c>
      <c r="F30" s="23">
        <f>A406主要畜禽生产情况过录表!W34</f>
        <v>1600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A406主要畜禽生产情况过录表!X32</f>
        <v>1.62</v>
      </c>
      <c r="E31" s="23">
        <f>A406主要畜禽生产情况过录表!X33</f>
        <v>0.35</v>
      </c>
      <c r="F31" s="23">
        <f>A406主要畜禽生产情况过录表!X34</f>
        <v>362.857142857143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A406主要畜禽生产情况过录表!Y32</f>
        <v>1.53</v>
      </c>
      <c r="E32" s="23">
        <f>A406主要畜禽生产情况过录表!Y33</f>
        <v>0</v>
      </c>
      <c r="F32" s="23" t="e">
        <f>A406主要畜禽生产情况过录表!Y34</f>
        <v>#DIV/0!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A406主要畜禽生产情况过录表!Z32</f>
        <v>1.53</v>
      </c>
      <c r="E33" s="23">
        <f>A406主要畜禽生产情况过录表!Z33</f>
        <v>0</v>
      </c>
      <c r="F33" s="23" t="e">
        <f>A406主要畜禽生产情况过录表!Z34</f>
        <v>#DIV/0!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A406主要畜禽生产情况过录表!AA32</f>
        <v>0</v>
      </c>
      <c r="E34" s="23">
        <f>A406主要畜禽生产情况过录表!AA33</f>
        <v>0</v>
      </c>
      <c r="F34" s="23" t="e">
        <f>A406主要畜禽生产情况过录表!AA34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A406主要畜禽生产情况过录表!AB32</f>
        <v>0</v>
      </c>
      <c r="E35" s="23">
        <f>A406主要畜禽生产情况过录表!AB33</f>
        <v>0</v>
      </c>
      <c r="F35" s="23" t="e">
        <f>A406主要畜禽生产情况过录表!AB34</f>
        <v>#DIV/0!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A406主要畜禽生产情况过录表!AC32</f>
        <v>0</v>
      </c>
      <c r="E36" s="23">
        <f>A406主要畜禽生产情况过录表!AC33</f>
        <v>1.38</v>
      </c>
      <c r="F36" s="23">
        <f>A406主要畜禽生产情况过录表!AC34</f>
        <v>-100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A406主要畜禽生产情况过录表!AD32</f>
        <v>0</v>
      </c>
      <c r="E37" s="23">
        <f>A406主要畜禽生产情况过录表!AD33</f>
        <v>0</v>
      </c>
      <c r="F37" s="23" t="e">
        <f>A406主要畜禽生产情况过录表!AD34</f>
        <v>#DIV/0!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A406主要畜禽生产情况过录表!AE32</f>
        <v>0</v>
      </c>
      <c r="E38" s="23">
        <f>A406主要畜禽生产情况过录表!AE33</f>
        <v>0</v>
      </c>
      <c r="F38" s="23" t="e">
        <f>A406主要畜禽生产情况过录表!AE34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A406主要畜禽生产情况过录表!AF32</f>
        <v>0</v>
      </c>
      <c r="E39" s="23">
        <f>A406主要畜禽生产情况过录表!AF33</f>
        <v>0</v>
      </c>
      <c r="F39" s="23" t="e">
        <f>A406主要畜禽生产情况过录表!AF34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4.85</v>
      </c>
      <c r="E40" s="33">
        <f>E30+E31+E32+E35</f>
        <v>0.45</v>
      </c>
      <c r="F40" s="34">
        <f>(D40/E40-1)*100</f>
        <v>977.777777777778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4.85</v>
      </c>
      <c r="E41" s="33">
        <f>E37+E39+E40</f>
        <v>0.45</v>
      </c>
      <c r="F41" s="34">
        <f>(D41/E41-1)*100</f>
        <v>977.777777777778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6" workbookViewId="0">
      <selection activeCell="I28" sqref="I28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164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A406主要畜禽生产情况过录表!D35</f>
        <v>0</v>
      </c>
      <c r="E9" s="23">
        <f>A406主要畜禽生产情况过录表!D36</f>
        <v>0</v>
      </c>
      <c r="F9" s="23" t="e">
        <f>A406主要畜禽生产情况过录表!D37</f>
        <v>#DIV/0!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A406主要畜禽生产情况过录表!E35</f>
        <v>0</v>
      </c>
      <c r="E10" s="23">
        <f>A406主要畜禽生产情况过录表!E36</f>
        <v>0</v>
      </c>
      <c r="F10" s="23" t="e">
        <f>A406主要畜禽生产情况过录表!E37</f>
        <v>#DIV/0!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A406主要畜禽生产情况过录表!F35</f>
        <v>13</v>
      </c>
      <c r="E11" s="23">
        <f>A406主要畜禽生产情况过录表!F36</f>
        <v>11</v>
      </c>
      <c r="F11" s="23">
        <f>A406主要畜禽生产情况过录表!F37</f>
        <v>18.1818181818182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A406主要畜禽生产情况过录表!G35</f>
        <v>13</v>
      </c>
      <c r="E12" s="23">
        <f>A406主要畜禽生产情况过录表!G36</f>
        <v>11</v>
      </c>
      <c r="F12" s="23">
        <f>A406主要畜禽生产情况过录表!G37</f>
        <v>18.1818181818182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A406主要畜禽生产情况过录表!H35</f>
        <v>0</v>
      </c>
      <c r="E13" s="23">
        <f>A406主要畜禽生产情况过录表!H36</f>
        <v>0</v>
      </c>
      <c r="F13" s="23" t="e">
        <f>A406主要畜禽生产情况过录表!H37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A406主要畜禽生产情况过录表!I35</f>
        <v>0</v>
      </c>
      <c r="E14" s="23">
        <f>A406主要畜禽生产情况过录表!I36</f>
        <v>155</v>
      </c>
      <c r="F14" s="23">
        <f>A406主要畜禽生产情况过录表!I37</f>
        <v>-100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A406主要畜禽生产情况过录表!J35</f>
        <v>0</v>
      </c>
      <c r="E15" s="23">
        <f>A406主要畜禽生产情况过录表!J36</f>
        <v>155</v>
      </c>
      <c r="F15" s="23">
        <f>A406主要畜禽生产情况过录表!J37</f>
        <v>-100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A406主要畜禽生产情况过录表!K35</f>
        <v>0</v>
      </c>
      <c r="E16" s="23">
        <f>A406主要畜禽生产情况过录表!K36</f>
        <v>0</v>
      </c>
      <c r="F16" s="23" t="e">
        <f>A406主要畜禽生产情况过录表!K37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A406主要畜禽生产情况过录表!L35</f>
        <v>120</v>
      </c>
      <c r="E17" s="23">
        <f>A406主要畜禽生产情况过录表!L36</f>
        <v>53</v>
      </c>
      <c r="F17" s="23">
        <f>A406主要畜禽生产情况过录表!L37</f>
        <v>126.415094339623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A406主要畜禽生产情况过录表!M35</f>
        <v>0</v>
      </c>
      <c r="E18" s="23">
        <f>A406主要畜禽生产情况过录表!M36</f>
        <v>52</v>
      </c>
      <c r="F18" s="23">
        <f>A406主要畜禽生产情况过录表!M37</f>
        <v>-100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A406主要畜禽生产情况过录表!N35</f>
        <v>0</v>
      </c>
      <c r="E19" s="23">
        <f>A406主要畜禽生产情况过录表!N36</f>
        <v>42</v>
      </c>
      <c r="F19" s="23">
        <f>A406主要畜禽生产情况过录表!N37</f>
        <v>-100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A406主要畜禽生产情况过录表!O35</f>
        <v>0</v>
      </c>
      <c r="E20" s="23">
        <f>A406主要畜禽生产情况过录表!O36</f>
        <v>0</v>
      </c>
      <c r="F20" s="23" t="e">
        <f>A406主要畜禽生产情况过录表!O37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A406主要畜禽生产情况过录表!P35</f>
        <v>0</v>
      </c>
      <c r="E22" s="23">
        <f>A406主要畜禽生产情况过录表!P36</f>
        <v>0</v>
      </c>
      <c r="F22" s="23" t="e">
        <f>A406主要畜禽生产情况过录表!P37</f>
        <v>#DIV/0!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A406主要畜禽生产情况过录表!Q35</f>
        <v>1</v>
      </c>
      <c r="E23" s="23">
        <f>A406主要畜禽生产情况过录表!Q36</f>
        <v>5</v>
      </c>
      <c r="F23" s="23">
        <f>A406主要畜禽生产情况过录表!Q37</f>
        <v>-80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A406主要畜禽生产情况过录表!R35</f>
        <v>0</v>
      </c>
      <c r="E24" s="23">
        <f>A406主要畜禽生产情况过录表!R36</f>
        <v>0</v>
      </c>
      <c r="F24" s="23" t="e">
        <f>A406主要畜禽生产情况过录表!R37</f>
        <v>#DIV/0!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A406主要畜禽生产情况过录表!S35</f>
        <v>0</v>
      </c>
      <c r="E25" s="23">
        <f>A406主要畜禽生产情况过录表!S36</f>
        <v>0</v>
      </c>
      <c r="F25" s="23" t="e">
        <f>A406主要畜禽生产情况过录表!S37</f>
        <v>#DIV/0!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A406主要畜禽生产情况过录表!T35</f>
        <v>0</v>
      </c>
      <c r="E26" s="23">
        <f>A406主要畜禽生产情况过录表!T36</f>
        <v>0</v>
      </c>
      <c r="F26" s="23" t="e">
        <f>A406主要畜禽生产情况过录表!T37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A406主要畜禽生产情况过录表!U35</f>
        <v>20</v>
      </c>
      <c r="E27" s="23">
        <f>A406主要畜禽生产情况过录表!U36</f>
        <v>0</v>
      </c>
      <c r="F27" s="23" t="e">
        <f>A406主要畜禽生产情况过录表!U37</f>
        <v>#DIV/0!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A406主要畜禽生产情况过录表!V35</f>
        <v>0</v>
      </c>
      <c r="E28" s="23">
        <f>A406主要畜禽生产情况过录表!V36</f>
        <v>0</v>
      </c>
      <c r="F28" s="23" t="e">
        <f>A406主要畜禽生产情况过录表!V37</f>
        <v>#DIV/0!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A406主要畜禽生产情况过录表!W35</f>
        <v>0</v>
      </c>
      <c r="E30" s="23">
        <f>A406主要畜禽生产情况过录表!W36</f>
        <v>0</v>
      </c>
      <c r="F30" s="23" t="e">
        <f>A406主要畜禽生产情况过录表!W37</f>
        <v>#DIV/0!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A406主要畜禽生产情况过录表!X35</f>
        <v>0.14</v>
      </c>
      <c r="E31" s="23">
        <f>A406主要畜禽生产情况过录表!X36</f>
        <v>1.02</v>
      </c>
      <c r="F31" s="23">
        <f>A406主要畜禽生产情况过录表!X37</f>
        <v>-86.2745098039216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A406主要畜禽生产情况过录表!Y35</f>
        <v>0</v>
      </c>
      <c r="E32" s="23">
        <f>A406主要畜禽生产情况过录表!Y36</f>
        <v>0</v>
      </c>
      <c r="F32" s="23" t="e">
        <f>A406主要畜禽生产情况过录表!Y37</f>
        <v>#DIV/0!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A406主要畜禽生产情况过录表!Z35</f>
        <v>0</v>
      </c>
      <c r="E33" s="23">
        <f>A406主要畜禽生产情况过录表!Z36</f>
        <v>0</v>
      </c>
      <c r="F33" s="23" t="e">
        <f>A406主要畜禽生产情况过录表!Z37</f>
        <v>#DIV/0!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A406主要畜禽生产情况过录表!AA35</f>
        <v>0</v>
      </c>
      <c r="E34" s="23">
        <f>A406主要畜禽生产情况过录表!AA36</f>
        <v>0</v>
      </c>
      <c r="F34" s="23" t="e">
        <f>A406主要畜禽生产情况过录表!AA37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A406主要畜禽生产情况过录表!AB35</f>
        <v>0.04</v>
      </c>
      <c r="E35" s="23">
        <f>A406主要畜禽生产情况过录表!AB36</f>
        <v>0</v>
      </c>
      <c r="F35" s="23" t="e">
        <f>A406主要畜禽生产情况过录表!AB37</f>
        <v>#DIV/0!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A406主要畜禽生产情况过录表!AC35</f>
        <v>0</v>
      </c>
      <c r="E36" s="23">
        <f>A406主要畜禽生产情况过录表!AC36</f>
        <v>0</v>
      </c>
      <c r="F36" s="23" t="e">
        <f>A406主要畜禽生产情况过录表!AC37</f>
        <v>#DIV/0!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A406主要畜禽生产情况过录表!AD35</f>
        <v>0.12</v>
      </c>
      <c r="E37" s="23">
        <f>A406主要畜禽生产情况过录表!AD36</f>
        <v>0</v>
      </c>
      <c r="F37" s="23" t="e">
        <f>A406主要畜禽生产情况过录表!AD37</f>
        <v>#DIV/0!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A406主要畜禽生产情况过录表!AE35</f>
        <v>0</v>
      </c>
      <c r="E38" s="23">
        <f>A406主要畜禽生产情况过录表!AE36</f>
        <v>0</v>
      </c>
      <c r="F38" s="23" t="e">
        <f>A406主要畜禽生产情况过录表!AE37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A406主要畜禽生产情况过录表!AF35</f>
        <v>0</v>
      </c>
      <c r="E39" s="23">
        <f>A406主要畜禽生产情况过录表!AF36</f>
        <v>0</v>
      </c>
      <c r="F39" s="23" t="e">
        <f>A406主要畜禽生产情况过录表!AF37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0.18</v>
      </c>
      <c r="E40" s="33">
        <f>E30+E31+E32+E35</f>
        <v>1.02</v>
      </c>
      <c r="F40" s="34">
        <f>(D40/E40-1)*100</f>
        <v>-82.3529411764706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0.3</v>
      </c>
      <c r="E41" s="33">
        <f>E37+E39+E40</f>
        <v>1.02</v>
      </c>
      <c r="F41" s="34">
        <f>(D41/E41-1)*100</f>
        <v>-70.5882352941176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F17" sqref="F17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165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A406主要畜禽生产情况过录表!D38</f>
        <v>0</v>
      </c>
      <c r="E9" s="23">
        <f>A406主要畜禽生产情况过录表!D39</f>
        <v>0</v>
      </c>
      <c r="F9" s="23" t="e">
        <f>A406主要畜禽生产情况过录表!D40</f>
        <v>#DIV/0!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A406主要畜禽生产情况过录表!E38</f>
        <v>0</v>
      </c>
      <c r="E10" s="23">
        <f>A406主要畜禽生产情况过录表!E39</f>
        <v>0</v>
      </c>
      <c r="F10" s="23" t="e">
        <f>A406主要畜禽生产情况过录表!E40</f>
        <v>#DIV/0!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A406主要畜禽生产情况过录表!F38</f>
        <v>0</v>
      </c>
      <c r="E11" s="23">
        <f>A406主要畜禽生产情况过录表!F39</f>
        <v>0</v>
      </c>
      <c r="F11" s="23" t="e">
        <f>A406主要畜禽生产情况过录表!F40</f>
        <v>#DIV/0!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A406主要畜禽生产情况过录表!G38</f>
        <v>0</v>
      </c>
      <c r="E12" s="23">
        <f>A406主要畜禽生产情况过录表!G39</f>
        <v>0</v>
      </c>
      <c r="F12" s="23" t="e">
        <f>A406主要畜禽生产情况过录表!G40</f>
        <v>#DIV/0!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A406主要畜禽生产情况过录表!H38</f>
        <v>0</v>
      </c>
      <c r="E13" s="23">
        <f>A406主要畜禽生产情况过录表!H39</f>
        <v>0</v>
      </c>
      <c r="F13" s="23" t="e">
        <f>A406主要畜禽生产情况过录表!H40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A406主要畜禽生产情况过录表!I38</f>
        <v>30</v>
      </c>
      <c r="E14" s="23">
        <f>A406主要畜禽生产情况过录表!I39</f>
        <v>65</v>
      </c>
      <c r="F14" s="23">
        <f>A406主要畜禽生产情况过录表!I40</f>
        <v>-53.8461538461538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A406主要畜禽生产情况过录表!J38</f>
        <v>30</v>
      </c>
      <c r="E15" s="23">
        <f>A406主要畜禽生产情况过录表!J39</f>
        <v>65</v>
      </c>
      <c r="F15" s="23">
        <f>A406主要畜禽生产情况过录表!J40</f>
        <v>-53.8461538461538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A406主要畜禽生产情况过录表!K38</f>
        <v>0</v>
      </c>
      <c r="E16" s="23">
        <f>A406主要畜禽生产情况过录表!K39</f>
        <v>0</v>
      </c>
      <c r="F16" s="23" t="e">
        <f>A406主要畜禽生产情况过录表!K40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A406主要畜禽生产情况过录表!L38</f>
        <v>0</v>
      </c>
      <c r="E17" s="23">
        <f>A406主要畜禽生产情况过录表!L39</f>
        <v>0</v>
      </c>
      <c r="F17" s="23" t="e">
        <f>A406主要畜禽生产情况过录表!L40</f>
        <v>#DIV/0!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A406主要畜禽生产情况过录表!M38</f>
        <v>0</v>
      </c>
      <c r="E18" s="23">
        <f>A406主要畜禽生产情况过录表!M39</f>
        <v>0</v>
      </c>
      <c r="F18" s="23" t="e">
        <f>A406主要畜禽生产情况过录表!M40</f>
        <v>#DIV/0!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A406主要畜禽生产情况过录表!N38</f>
        <v>0</v>
      </c>
      <c r="E19" s="23">
        <f>A406主要畜禽生产情况过录表!N39</f>
        <v>0</v>
      </c>
      <c r="F19" s="23" t="e">
        <f>A406主要畜禽生产情况过录表!N40</f>
        <v>#DIV/0!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A406主要畜禽生产情况过录表!O38</f>
        <v>0</v>
      </c>
      <c r="E20" s="23">
        <f>A406主要畜禽生产情况过录表!O39</f>
        <v>0</v>
      </c>
      <c r="F20" s="23" t="e">
        <f>A406主要畜禽生产情况过录表!O40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A406主要畜禽生产情况过录表!P38</f>
        <v>0</v>
      </c>
      <c r="E22" s="23">
        <f>A406主要畜禽生产情况过录表!P39</f>
        <v>0</v>
      </c>
      <c r="F22" s="23" t="e">
        <f>A406主要畜禽生产情况过录表!P40</f>
        <v>#DIV/0!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A406主要畜禽生产情况过录表!Q38</f>
        <v>0</v>
      </c>
      <c r="E23" s="23">
        <f>A406主要畜禽生产情况过录表!Q39</f>
        <v>0</v>
      </c>
      <c r="F23" s="23" t="e">
        <f>A406主要畜禽生产情况过录表!Q40</f>
        <v>#DIV/0!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A406主要畜禽生产情况过录表!R38</f>
        <v>0</v>
      </c>
      <c r="E24" s="23">
        <f>A406主要畜禽生产情况过录表!R39</f>
        <v>0</v>
      </c>
      <c r="F24" s="23" t="e">
        <f>A406主要畜禽生产情况过录表!R40</f>
        <v>#DIV/0!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A406主要畜禽生产情况过录表!S38</f>
        <v>0</v>
      </c>
      <c r="E25" s="23">
        <f>A406主要畜禽生产情况过录表!S39</f>
        <v>0</v>
      </c>
      <c r="F25" s="23" t="e">
        <f>A406主要畜禽生产情况过录表!S40</f>
        <v>#DIV/0!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A406主要畜禽生产情况过录表!T38</f>
        <v>0</v>
      </c>
      <c r="E26" s="23">
        <f>A406主要畜禽生产情况过录表!T39</f>
        <v>0</v>
      </c>
      <c r="F26" s="23" t="e">
        <f>A406主要畜禽生产情况过录表!T40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A406主要畜禽生产情况过录表!U38</f>
        <v>0</v>
      </c>
      <c r="E27" s="23">
        <f>A406主要畜禽生产情况过录表!U39</f>
        <v>0</v>
      </c>
      <c r="F27" s="23" t="e">
        <f>A406主要畜禽生产情况过录表!U40</f>
        <v>#DIV/0!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A406主要畜禽生产情况过录表!V38</f>
        <v>0</v>
      </c>
      <c r="E28" s="23">
        <f>A406主要畜禽生产情况过录表!V39</f>
        <v>0</v>
      </c>
      <c r="F28" s="23" t="e">
        <f>A406主要畜禽生产情况过录表!V40</f>
        <v>#DIV/0!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A406主要畜禽生产情况过录表!W38</f>
        <v>0</v>
      </c>
      <c r="E30" s="23">
        <f>A406主要畜禽生产情况过录表!W39</f>
        <v>0</v>
      </c>
      <c r="F30" s="23" t="e">
        <f>A406主要畜禽生产情况过录表!W40</f>
        <v>#DIV/0!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A406主要畜禽生产情况过录表!X38</f>
        <v>0</v>
      </c>
      <c r="E31" s="23">
        <f>A406主要畜禽生产情况过录表!X39</f>
        <v>0</v>
      </c>
      <c r="F31" s="23" t="e">
        <f>A406主要畜禽生产情况过录表!X40</f>
        <v>#DIV/0!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A406主要畜禽生产情况过录表!Y38</f>
        <v>0</v>
      </c>
      <c r="E32" s="23">
        <f>A406主要畜禽生产情况过录表!Y39</f>
        <v>0</v>
      </c>
      <c r="F32" s="23" t="e">
        <f>A406主要畜禽生产情况过录表!Y40</f>
        <v>#DIV/0!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A406主要畜禽生产情况过录表!Z38</f>
        <v>0</v>
      </c>
      <c r="E33" s="23">
        <f>A406主要畜禽生产情况过录表!Z39</f>
        <v>0</v>
      </c>
      <c r="F33" s="23" t="e">
        <f>A406主要畜禽生产情况过录表!Z40</f>
        <v>#DIV/0!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A406主要畜禽生产情况过录表!AA38</f>
        <v>0</v>
      </c>
      <c r="E34" s="23">
        <f>A406主要畜禽生产情况过录表!AA39</f>
        <v>0</v>
      </c>
      <c r="F34" s="23" t="e">
        <f>A406主要畜禽生产情况过录表!AA40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A406主要畜禽生产情况过录表!AB38</f>
        <v>0</v>
      </c>
      <c r="E35" s="23">
        <f>A406主要畜禽生产情况过录表!AB39</f>
        <v>0</v>
      </c>
      <c r="F35" s="23" t="e">
        <f>A406主要畜禽生产情况过录表!AB40</f>
        <v>#DIV/0!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A406主要畜禽生产情况过录表!AC38</f>
        <v>0</v>
      </c>
      <c r="E36" s="23">
        <f>A406主要畜禽生产情况过录表!AC39</f>
        <v>0</v>
      </c>
      <c r="F36" s="23" t="e">
        <f>A406主要畜禽生产情况过录表!AC40</f>
        <v>#DIV/0!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A406主要畜禽生产情况过录表!AD38</f>
        <v>0</v>
      </c>
      <c r="E37" s="23">
        <f>A406主要畜禽生产情况过录表!AD39</f>
        <v>0</v>
      </c>
      <c r="F37" s="23" t="e">
        <f>A406主要畜禽生产情况过录表!AD40</f>
        <v>#DIV/0!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A406主要畜禽生产情况过录表!AE38</f>
        <v>0</v>
      </c>
      <c r="E38" s="23">
        <f>A406主要畜禽生产情况过录表!AE39</f>
        <v>0</v>
      </c>
      <c r="F38" s="23" t="e">
        <f>A406主要畜禽生产情况过录表!AE40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A406主要畜禽生产情况过录表!AF38</f>
        <v>0</v>
      </c>
      <c r="E39" s="23">
        <f>A406主要畜禽生产情况过录表!AF39</f>
        <v>0</v>
      </c>
      <c r="F39" s="23" t="e">
        <f>A406主要畜禽生产情况过录表!AF40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0</v>
      </c>
      <c r="E40" s="33">
        <f>E30+E31+E32+E35</f>
        <v>0</v>
      </c>
      <c r="F40" s="34" t="e">
        <f>(D40/E40-1)*100</f>
        <v>#DIV/0!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0</v>
      </c>
      <c r="E41" s="33">
        <f>E37+E39+E40</f>
        <v>0</v>
      </c>
      <c r="F41" s="34" t="e">
        <f>(D41/E41-1)*100</f>
        <v>#DIV/0!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9"/>
  <sheetViews>
    <sheetView tabSelected="1" topLeftCell="I1" workbookViewId="0">
      <selection activeCell="AP75" sqref="AP75"/>
    </sheetView>
  </sheetViews>
  <sheetFormatPr defaultColWidth="9" defaultRowHeight="13.5"/>
  <cols>
    <col min="2" max="2" width="12.625" customWidth="1"/>
    <col min="5" max="5" width="13.5" customWidth="1"/>
    <col min="7" max="7" width="14.375" customWidth="1"/>
    <col min="10" max="10" width="12" customWidth="1"/>
    <col min="13" max="13" width="12.375" customWidth="1"/>
    <col min="14" max="14" width="12.75" customWidth="1"/>
    <col min="19" max="19" width="13.375" customWidth="1"/>
    <col min="21" max="21" width="9.375" customWidth="1"/>
    <col min="22" max="22" width="12.875" customWidth="1"/>
    <col min="23" max="23" width="11.75" customWidth="1"/>
    <col min="26" max="26" width="14.25" customWidth="1"/>
    <col min="28" max="28" width="8.125" customWidth="1"/>
    <col min="29" max="29" width="12.5" customWidth="1"/>
    <col min="30" max="30" width="8" customWidth="1"/>
    <col min="31" max="31" width="12" customWidth="1"/>
    <col min="32" max="36" width="10" customWidth="1"/>
    <col min="39" max="39" width="8.25" customWidth="1"/>
    <col min="40" max="40" width="21.875" customWidth="1"/>
    <col min="41" max="41" width="15.75" customWidth="1"/>
    <col min="45" max="45" width="8.75" customWidth="1"/>
    <col min="46" max="46" width="9.75" customWidth="1"/>
    <col min="47" max="47" width="9.5" customWidth="1"/>
  </cols>
  <sheetData>
    <row r="1" ht="42.75" customHeight="1" spans="1:55">
      <c r="A1" s="47" t="s">
        <v>61</v>
      </c>
      <c r="B1" s="47" t="s">
        <v>62</v>
      </c>
      <c r="C1" s="47"/>
      <c r="D1" s="48" t="s">
        <v>63</v>
      </c>
      <c r="E1" s="47" t="s">
        <v>64</v>
      </c>
      <c r="F1" s="47" t="s">
        <v>65</v>
      </c>
      <c r="G1" s="47" t="s">
        <v>66</v>
      </c>
      <c r="H1" s="47" t="s">
        <v>67</v>
      </c>
      <c r="I1" s="47" t="s">
        <v>68</v>
      </c>
      <c r="J1" s="47" t="s">
        <v>69</v>
      </c>
      <c r="K1" s="47" t="s">
        <v>70</v>
      </c>
      <c r="L1" s="47" t="s">
        <v>71</v>
      </c>
      <c r="M1" s="47" t="s">
        <v>72</v>
      </c>
      <c r="N1" s="47" t="s">
        <v>73</v>
      </c>
      <c r="O1" s="60" t="s">
        <v>74</v>
      </c>
      <c r="P1" s="47" t="s">
        <v>75</v>
      </c>
      <c r="Q1" s="47" t="s">
        <v>76</v>
      </c>
      <c r="R1" s="47" t="s">
        <v>77</v>
      </c>
      <c r="S1" s="47" t="s">
        <v>78</v>
      </c>
      <c r="T1" s="47" t="s">
        <v>79</v>
      </c>
      <c r="U1" s="47" t="s">
        <v>80</v>
      </c>
      <c r="V1" s="47" t="s">
        <v>81</v>
      </c>
      <c r="W1" s="47" t="s">
        <v>82</v>
      </c>
      <c r="X1" s="47" t="s">
        <v>83</v>
      </c>
      <c r="Y1" s="47" t="s">
        <v>84</v>
      </c>
      <c r="Z1" s="47" t="s">
        <v>85</v>
      </c>
      <c r="AA1" s="47" t="s">
        <v>86</v>
      </c>
      <c r="AB1" s="47" t="s">
        <v>87</v>
      </c>
      <c r="AC1" s="47" t="s">
        <v>88</v>
      </c>
      <c r="AD1" s="47" t="s">
        <v>89</v>
      </c>
      <c r="AE1" s="47" t="s">
        <v>90</v>
      </c>
      <c r="AF1" s="47" t="s">
        <v>91</v>
      </c>
      <c r="AG1" s="47" t="s">
        <v>92</v>
      </c>
      <c r="AH1" s="47" t="s">
        <v>93</v>
      </c>
      <c r="AI1" s="63" t="s">
        <v>94</v>
      </c>
      <c r="AJ1" s="47" t="s">
        <v>95</v>
      </c>
      <c r="AK1" s="47" t="s">
        <v>96</v>
      </c>
      <c r="AL1" s="47" t="s">
        <v>97</v>
      </c>
      <c r="AM1" s="47" t="s">
        <v>98</v>
      </c>
      <c r="AN1" s="47" t="s">
        <v>99</v>
      </c>
      <c r="AO1" s="47" t="s">
        <v>100</v>
      </c>
      <c r="AP1" s="47" t="s">
        <v>101</v>
      </c>
      <c r="AQ1" s="47" t="s">
        <v>102</v>
      </c>
      <c r="AR1" s="47" t="s">
        <v>103</v>
      </c>
      <c r="AS1" s="47" t="s">
        <v>104</v>
      </c>
      <c r="AT1" s="47" t="s">
        <v>105</v>
      </c>
      <c r="AU1" s="47" t="s">
        <v>106</v>
      </c>
      <c r="AV1" s="73"/>
      <c r="AW1" s="73"/>
      <c r="AX1" s="73"/>
      <c r="AY1" s="59"/>
      <c r="AZ1" s="59"/>
      <c r="BA1" s="59"/>
      <c r="BB1" s="59"/>
      <c r="BC1" s="59"/>
    </row>
    <row r="2" s="39" customFormat="1" spans="1:55">
      <c r="A2" s="49" t="s">
        <v>107</v>
      </c>
      <c r="B2" s="49" t="s">
        <v>108</v>
      </c>
      <c r="C2" s="49" t="s">
        <v>14</v>
      </c>
      <c r="D2" s="49">
        <f t="shared" ref="D2:F3" si="0">D5+D8+D11+D14+D17+D20+D23+D26+D29+D32+D35+D38+D41+D44+D47+D50+D53+D56+D59+D62+D65</f>
        <v>281</v>
      </c>
      <c r="E2" s="49">
        <f t="shared" si="0"/>
        <v>39</v>
      </c>
      <c r="F2" s="49">
        <f t="shared" si="0"/>
        <v>461</v>
      </c>
      <c r="G2" s="49">
        <f>G5+G8+G11+G14+G17+G20+G23+G26+G29+G32+G35+G38+G41+G44+G47+G50+G53+G56+G59+G62+G65</f>
        <v>461</v>
      </c>
      <c r="H2" s="49">
        <f>H5+H8+H11+H14+H17+H20+H23+H26+H29+H32+H35+H38+H41+H44+H47+H50+H53+H56+H59+H62+H65</f>
        <v>0</v>
      </c>
      <c r="I2" s="49">
        <f t="shared" ref="I2:AH2" si="1">I5+I8+I11+I14+I17+I20+I23+I26+I29+I32+I35+I38+I41+I44+I47+I50+I53+I56+I59+I62+I65</f>
        <v>612</v>
      </c>
      <c r="J2" s="49">
        <f t="shared" si="1"/>
        <v>612</v>
      </c>
      <c r="K2" s="49">
        <f t="shared" si="1"/>
        <v>0</v>
      </c>
      <c r="L2" s="49">
        <f t="shared" si="1"/>
        <v>25120</v>
      </c>
      <c r="M2" s="49">
        <f t="shared" si="1"/>
        <v>25000</v>
      </c>
      <c r="N2" s="49">
        <f t="shared" si="1"/>
        <v>5000</v>
      </c>
      <c r="O2" s="49">
        <f t="shared" si="1"/>
        <v>20000</v>
      </c>
      <c r="P2" s="49">
        <f t="shared" si="1"/>
        <v>27</v>
      </c>
      <c r="Q2" s="49">
        <f t="shared" si="1"/>
        <v>43</v>
      </c>
      <c r="R2" s="49">
        <f t="shared" si="1"/>
        <v>386</v>
      </c>
      <c r="S2" s="49">
        <f t="shared" si="1"/>
        <v>386</v>
      </c>
      <c r="T2" s="49">
        <f t="shared" si="1"/>
        <v>0</v>
      </c>
      <c r="U2" s="49">
        <f t="shared" si="1"/>
        <v>13370</v>
      </c>
      <c r="V2" s="49">
        <f t="shared" si="1"/>
        <v>11200</v>
      </c>
      <c r="W2" s="49">
        <f t="shared" si="1"/>
        <v>2.3</v>
      </c>
      <c r="X2" s="49">
        <f t="shared" si="1"/>
        <v>5.82</v>
      </c>
      <c r="Y2" s="49">
        <f t="shared" si="1"/>
        <v>5.79</v>
      </c>
      <c r="Z2" s="49">
        <f t="shared" si="1"/>
        <v>5.79</v>
      </c>
      <c r="AA2" s="49">
        <f t="shared" si="1"/>
        <v>0</v>
      </c>
      <c r="AB2" s="49">
        <f t="shared" si="1"/>
        <v>23.39</v>
      </c>
      <c r="AC2" s="49">
        <f t="shared" si="1"/>
        <v>19.6</v>
      </c>
      <c r="AD2" s="49">
        <f t="shared" si="1"/>
        <v>80.22</v>
      </c>
      <c r="AE2" s="49">
        <f t="shared" si="1"/>
        <v>47.7</v>
      </c>
      <c r="AF2" s="49">
        <f t="shared" si="1"/>
        <v>0</v>
      </c>
      <c r="AG2" s="49">
        <f t="shared" si="1"/>
        <v>37.3</v>
      </c>
      <c r="AH2" s="49">
        <f t="shared" si="1"/>
        <v>117.52</v>
      </c>
      <c r="AI2" s="49">
        <f t="shared" ref="AI2:AJ3" si="2">W2*1000/P2</f>
        <v>85.1851851851852</v>
      </c>
      <c r="AJ2" s="49">
        <f t="shared" si="2"/>
        <v>135.348837209302</v>
      </c>
      <c r="AK2" s="49">
        <f t="shared" ref="AK2:AK3" si="3">Y2*1000/R2</f>
        <v>15</v>
      </c>
      <c r="AL2" s="49">
        <f>AB2*1000/U2</f>
        <v>1.74943904263276</v>
      </c>
      <c r="AM2" s="64">
        <f>AC2/V2*1000</f>
        <v>1.75</v>
      </c>
      <c r="AN2" s="49">
        <f>P2/D2*100</f>
        <v>9.6085409252669</v>
      </c>
      <c r="AO2" s="49">
        <f>Q2/F2*100</f>
        <v>9.32754880694143</v>
      </c>
      <c r="AP2" s="49">
        <f>R2/I2*100</f>
        <v>63.0718954248366</v>
      </c>
      <c r="AQ2" s="49">
        <f>U2/L2*100</f>
        <v>53.2245222929936</v>
      </c>
      <c r="AR2" s="49">
        <f>E2/D2*100</f>
        <v>13.8790035587189</v>
      </c>
      <c r="AS2" s="64" t="e">
        <f>AF2/H2*1000</f>
        <v>#DIV/0!</v>
      </c>
      <c r="AT2" s="64">
        <f>AD2/L2*1000</f>
        <v>3.19347133757962</v>
      </c>
      <c r="AU2" s="64">
        <f>AE2/O2*1000</f>
        <v>2.385</v>
      </c>
      <c r="AV2" s="74"/>
      <c r="AW2" s="74"/>
      <c r="AX2" s="74"/>
      <c r="AY2" s="74"/>
      <c r="AZ2" s="74"/>
      <c r="BA2" s="74"/>
      <c r="BB2" s="74"/>
      <c r="BC2" s="74"/>
    </row>
    <row r="3" s="40" customFormat="1" spans="1:55">
      <c r="A3" s="50"/>
      <c r="B3" s="50" t="s">
        <v>108</v>
      </c>
      <c r="C3" s="50" t="s">
        <v>109</v>
      </c>
      <c r="D3" s="50">
        <f t="shared" si="0"/>
        <v>181</v>
      </c>
      <c r="E3" s="50">
        <f t="shared" si="0"/>
        <v>25</v>
      </c>
      <c r="F3" s="50">
        <f t="shared" si="0"/>
        <v>417</v>
      </c>
      <c r="G3" s="50">
        <f>G6+G9+G12+G15+G18+G21+G24+G27+G30+G33+G36+G39+G42+G45+G48+G51+G54+G57+G60+G63+G66</f>
        <v>417</v>
      </c>
      <c r="H3" s="50">
        <f>H6+H9+H12+H15+H18+H21+H24+H27+H30+H33+H36+H39+H42+H45+H48+H51+H54+H57+H60+H63+H66</f>
        <v>0</v>
      </c>
      <c r="I3" s="50">
        <f t="shared" ref="I3:AH3" si="4">I6+I9+I12+I15+I18+I21+I24+I27+I30+I33+I36+I39+I42+I45+I48+I51+I54+I57+I60+I63+I66</f>
        <v>680</v>
      </c>
      <c r="J3" s="50">
        <f t="shared" si="4"/>
        <v>680</v>
      </c>
      <c r="K3" s="50">
        <f t="shared" si="4"/>
        <v>0</v>
      </c>
      <c r="L3" s="50">
        <f t="shared" si="4"/>
        <v>13198</v>
      </c>
      <c r="M3" s="50">
        <f t="shared" si="4"/>
        <v>13024</v>
      </c>
      <c r="N3" s="50">
        <f t="shared" si="4"/>
        <v>4946</v>
      </c>
      <c r="O3" s="50">
        <f t="shared" si="4"/>
        <v>8078</v>
      </c>
      <c r="P3" s="50">
        <f t="shared" si="4"/>
        <v>26</v>
      </c>
      <c r="Q3" s="50">
        <f t="shared" si="4"/>
        <v>41</v>
      </c>
      <c r="R3" s="50">
        <f t="shared" si="4"/>
        <v>369</v>
      </c>
      <c r="S3" s="50">
        <f t="shared" si="4"/>
        <v>369</v>
      </c>
      <c r="T3" s="50">
        <f t="shared" si="4"/>
        <v>0</v>
      </c>
      <c r="U3" s="50">
        <f t="shared" si="4"/>
        <v>12744</v>
      </c>
      <c r="V3" s="50">
        <f t="shared" si="4"/>
        <v>10697</v>
      </c>
      <c r="W3" s="50">
        <f t="shared" si="4"/>
        <v>0.8</v>
      </c>
      <c r="X3" s="50">
        <f t="shared" si="4"/>
        <v>6.7</v>
      </c>
      <c r="Y3" s="50">
        <f t="shared" si="4"/>
        <v>4.9</v>
      </c>
      <c r="Z3" s="50">
        <f t="shared" si="4"/>
        <v>4.9</v>
      </c>
      <c r="AA3" s="50">
        <f t="shared" si="4"/>
        <v>0</v>
      </c>
      <c r="AB3" s="50">
        <f t="shared" si="4"/>
        <v>14.3</v>
      </c>
      <c r="AC3" s="50">
        <f t="shared" si="4"/>
        <v>10.1</v>
      </c>
      <c r="AD3" s="50">
        <f t="shared" si="4"/>
        <v>77.5</v>
      </c>
      <c r="AE3" s="50">
        <f t="shared" si="4"/>
        <v>40.9</v>
      </c>
      <c r="AF3" s="50">
        <f t="shared" si="4"/>
        <v>0</v>
      </c>
      <c r="AG3" s="50">
        <f t="shared" si="4"/>
        <v>26.7</v>
      </c>
      <c r="AH3" s="50">
        <f t="shared" si="4"/>
        <v>104.2</v>
      </c>
      <c r="AI3" s="50">
        <f t="shared" si="2"/>
        <v>30.7692307692308</v>
      </c>
      <c r="AJ3" s="50">
        <f t="shared" si="2"/>
        <v>163.414634146341</v>
      </c>
      <c r="AK3" s="50">
        <f t="shared" si="3"/>
        <v>13.2791327913279</v>
      </c>
      <c r="AL3" s="50">
        <f>AB3*1000/U3</f>
        <v>1.12209667294413</v>
      </c>
      <c r="AM3" s="65">
        <f>AC3/V3*1000</f>
        <v>0.944189959801813</v>
      </c>
      <c r="AN3" s="50">
        <f>P3/D3*100</f>
        <v>14.3646408839779</v>
      </c>
      <c r="AO3" s="50">
        <f>Q3/F3*100</f>
        <v>9.83213429256595</v>
      </c>
      <c r="AP3" s="50">
        <f>R3/I3*100</f>
        <v>54.2647058823529</v>
      </c>
      <c r="AQ3" s="50">
        <f>U3/L3*100</f>
        <v>96.5600848613426</v>
      </c>
      <c r="AR3" s="50">
        <f>E3/D3*100</f>
        <v>13.8121546961326</v>
      </c>
      <c r="AS3" s="65" t="e">
        <f>AF3/H3*1000</f>
        <v>#DIV/0!</v>
      </c>
      <c r="AT3" s="65">
        <f>AD3/L3*1000</f>
        <v>5.87210183361115</v>
      </c>
      <c r="AU3" s="65">
        <f>AE3/O3*1000</f>
        <v>5.06313443921763</v>
      </c>
      <c r="AV3" s="75"/>
      <c r="AW3" s="75"/>
      <c r="AX3" s="75"/>
      <c r="AY3" s="75"/>
      <c r="AZ3" s="75"/>
      <c r="BA3" s="75"/>
      <c r="BB3" s="75"/>
      <c r="BC3" s="75"/>
    </row>
    <row r="4" s="40" customFormat="1" ht="15" customHeight="1" spans="1:55">
      <c r="A4" s="50"/>
      <c r="B4" s="50" t="s">
        <v>108</v>
      </c>
      <c r="C4" s="50" t="s">
        <v>110</v>
      </c>
      <c r="D4" s="50">
        <f>(D2/D3-1)*100</f>
        <v>55.2486187845304</v>
      </c>
      <c r="E4" s="50">
        <f>(E2/E3-1)*100</f>
        <v>56</v>
      </c>
      <c r="F4" s="50">
        <f>(F2/F3-1)*100</f>
        <v>10.5515587529976</v>
      </c>
      <c r="G4" s="50">
        <f>(G2/G3-1)*100</f>
        <v>10.5515587529976</v>
      </c>
      <c r="H4" s="50" t="e">
        <f>(H2/H3-1)*100</f>
        <v>#DIV/0!</v>
      </c>
      <c r="I4" s="50">
        <f t="shared" ref="I4:AM4" si="5">(I2/I3-1)*100</f>
        <v>-10</v>
      </c>
      <c r="J4" s="50">
        <f t="shared" si="5"/>
        <v>-10</v>
      </c>
      <c r="K4" s="50" t="e">
        <f t="shared" si="5"/>
        <v>#DIV/0!</v>
      </c>
      <c r="L4" s="50">
        <f t="shared" si="5"/>
        <v>90.3318684649189</v>
      </c>
      <c r="M4" s="50">
        <f t="shared" si="5"/>
        <v>91.9533169533169</v>
      </c>
      <c r="N4" s="50">
        <f t="shared" si="5"/>
        <v>1.09179134654267</v>
      </c>
      <c r="O4" s="50">
        <f t="shared" si="5"/>
        <v>147.586036147561</v>
      </c>
      <c r="P4" s="50">
        <f t="shared" si="5"/>
        <v>3.84615384615385</v>
      </c>
      <c r="Q4" s="50">
        <f t="shared" si="5"/>
        <v>4.87804878048781</v>
      </c>
      <c r="R4" s="50">
        <f t="shared" si="5"/>
        <v>4.6070460704607</v>
      </c>
      <c r="S4" s="50">
        <f t="shared" si="5"/>
        <v>4.6070460704607</v>
      </c>
      <c r="T4" s="50" t="e">
        <f t="shared" si="5"/>
        <v>#DIV/0!</v>
      </c>
      <c r="U4" s="50">
        <f t="shared" si="5"/>
        <v>4.91211550533583</v>
      </c>
      <c r="V4" s="50">
        <f t="shared" si="5"/>
        <v>4.7022529681219</v>
      </c>
      <c r="W4" s="50">
        <f t="shared" si="5"/>
        <v>187.5</v>
      </c>
      <c r="X4" s="50">
        <f t="shared" si="5"/>
        <v>-13.134328358209</v>
      </c>
      <c r="Y4" s="50">
        <f t="shared" si="5"/>
        <v>18.1632653061224</v>
      </c>
      <c r="Z4" s="50">
        <f t="shared" si="5"/>
        <v>18.1632653061224</v>
      </c>
      <c r="AA4" s="50" t="e">
        <f t="shared" si="5"/>
        <v>#DIV/0!</v>
      </c>
      <c r="AB4" s="50">
        <f t="shared" si="5"/>
        <v>63.5664335664336</v>
      </c>
      <c r="AC4" s="50">
        <f t="shared" si="5"/>
        <v>94.0594059405941</v>
      </c>
      <c r="AD4" s="50">
        <f t="shared" si="5"/>
        <v>3.50967741935484</v>
      </c>
      <c r="AE4" s="50">
        <f t="shared" si="5"/>
        <v>16.6259168704157</v>
      </c>
      <c r="AF4" s="50" t="e">
        <f t="shared" si="5"/>
        <v>#DIV/0!</v>
      </c>
      <c r="AG4" s="50">
        <f t="shared" si="5"/>
        <v>39.7003745318352</v>
      </c>
      <c r="AH4" s="50">
        <f t="shared" si="5"/>
        <v>12.7831094049904</v>
      </c>
      <c r="AI4" s="50">
        <f t="shared" si="5"/>
        <v>176.851851851852</v>
      </c>
      <c r="AJ4" s="50">
        <f t="shared" si="5"/>
        <v>-17.1745921555013</v>
      </c>
      <c r="AK4" s="50">
        <f t="shared" si="5"/>
        <v>12.9591836734695</v>
      </c>
      <c r="AL4" s="50">
        <f t="shared" si="5"/>
        <v>55.9080500651182</v>
      </c>
      <c r="AM4" s="65">
        <f t="shared" si="5"/>
        <v>85.3440594059407</v>
      </c>
      <c r="AN4" s="50"/>
      <c r="AO4" s="50"/>
      <c r="AP4" s="50"/>
      <c r="AQ4" s="50"/>
      <c r="AR4" s="50"/>
      <c r="AS4" s="65"/>
      <c r="AT4" s="65"/>
      <c r="AU4" s="65"/>
      <c r="AV4" s="75"/>
      <c r="AW4" s="75"/>
      <c r="AX4" s="75"/>
      <c r="AY4" s="75"/>
      <c r="AZ4" s="75"/>
      <c r="BA4" s="75"/>
      <c r="BB4" s="75"/>
      <c r="BC4" s="75"/>
    </row>
    <row r="5" s="41" customFormat="1" spans="1:55">
      <c r="A5" s="51">
        <v>1</v>
      </c>
      <c r="B5" s="52" t="s">
        <v>111</v>
      </c>
      <c r="C5" s="52" t="s">
        <v>14</v>
      </c>
      <c r="D5" s="52"/>
      <c r="E5" s="52"/>
      <c r="F5" s="52">
        <v>58</v>
      </c>
      <c r="G5" s="52">
        <v>58</v>
      </c>
      <c r="H5" s="52"/>
      <c r="I5" s="52"/>
      <c r="J5" s="52"/>
      <c r="K5" s="52"/>
      <c r="L5" s="52"/>
      <c r="M5" s="52"/>
      <c r="N5" s="52"/>
      <c r="O5" s="52"/>
      <c r="P5" s="52"/>
      <c r="Q5" s="52">
        <v>11</v>
      </c>
      <c r="R5" s="52"/>
      <c r="S5" s="52"/>
      <c r="T5" s="52"/>
      <c r="U5" s="52"/>
      <c r="V5" s="52"/>
      <c r="W5" s="52"/>
      <c r="X5" s="52">
        <v>1.49</v>
      </c>
      <c r="Y5" s="52"/>
      <c r="Z5" s="52"/>
      <c r="AA5" s="52"/>
      <c r="AB5" s="52"/>
      <c r="AC5" s="52"/>
      <c r="AD5" s="52"/>
      <c r="AE5" s="52"/>
      <c r="AF5" s="52"/>
      <c r="AG5" s="52">
        <f>W5+X5+Y5+AB5</f>
        <v>1.49</v>
      </c>
      <c r="AH5" s="52">
        <f>AD5+AF5+AG5</f>
        <v>1.49</v>
      </c>
      <c r="AI5" s="52" t="e">
        <f t="shared" ref="AI5:AJ6" si="6">W5*1000/P5</f>
        <v>#DIV/0!</v>
      </c>
      <c r="AJ5" s="52">
        <f t="shared" si="6"/>
        <v>135.454545454545</v>
      </c>
      <c r="AK5" s="52" t="e">
        <f t="shared" ref="AK5:AK6" si="7">Y5*1000/R5</f>
        <v>#DIV/0!</v>
      </c>
      <c r="AL5" s="52" t="e">
        <f>AB5*1000/U5</f>
        <v>#DIV/0!</v>
      </c>
      <c r="AM5" s="66" t="e">
        <f>AC5/V5*1000</f>
        <v>#DIV/0!</v>
      </c>
      <c r="AN5" s="52" t="e">
        <f>P5/D5*100</f>
        <v>#DIV/0!</v>
      </c>
      <c r="AO5" s="52">
        <f>Q5/F5*100</f>
        <v>18.9655172413793</v>
      </c>
      <c r="AP5" s="52" t="e">
        <f>R5/I5*100</f>
        <v>#DIV/0!</v>
      </c>
      <c r="AQ5" s="52" t="e">
        <f>U5/L5*100</f>
        <v>#DIV/0!</v>
      </c>
      <c r="AR5" s="52" t="e">
        <f>E5/D5*100</f>
        <v>#DIV/0!</v>
      </c>
      <c r="AS5" s="66" t="e">
        <f>AF5/H5*1000</f>
        <v>#DIV/0!</v>
      </c>
      <c r="AT5" s="66" t="e">
        <f>AD5/L5*1000</f>
        <v>#DIV/0!</v>
      </c>
      <c r="AU5" s="66" t="e">
        <f>AE5/O5*1000</f>
        <v>#DIV/0!</v>
      </c>
      <c r="AV5" s="51"/>
      <c r="AW5" s="51"/>
      <c r="AX5" s="51"/>
      <c r="AY5" s="51"/>
      <c r="AZ5" s="51"/>
      <c r="BA5" s="51"/>
      <c r="BB5" s="51"/>
      <c r="BC5" s="51"/>
    </row>
    <row r="6" s="42" customFormat="1" spans="1:55">
      <c r="A6" s="53"/>
      <c r="B6" s="53" t="s">
        <v>111</v>
      </c>
      <c r="C6" s="53" t="s">
        <v>112</v>
      </c>
      <c r="D6" s="53">
        <v>0</v>
      </c>
      <c r="E6" s="53">
        <v>0</v>
      </c>
      <c r="F6" s="53">
        <v>50</v>
      </c>
      <c r="G6" s="53">
        <v>50</v>
      </c>
      <c r="H6" s="53"/>
      <c r="I6" s="53">
        <v>0</v>
      </c>
      <c r="J6" s="53">
        <v>0</v>
      </c>
      <c r="K6" s="53"/>
      <c r="L6" s="53">
        <v>0</v>
      </c>
      <c r="M6" s="53">
        <v>0</v>
      </c>
      <c r="N6" s="53">
        <v>0</v>
      </c>
      <c r="O6" s="53">
        <v>0</v>
      </c>
      <c r="P6" s="53">
        <v>0</v>
      </c>
      <c r="Q6" s="53">
        <v>0</v>
      </c>
      <c r="R6" s="53">
        <v>0</v>
      </c>
      <c r="S6" s="53">
        <v>0</v>
      </c>
      <c r="T6" s="53"/>
      <c r="U6" s="53">
        <v>0</v>
      </c>
      <c r="V6" s="53">
        <v>0</v>
      </c>
      <c r="W6" s="53">
        <v>0</v>
      </c>
      <c r="X6" s="53">
        <v>0</v>
      </c>
      <c r="Y6" s="53">
        <v>0</v>
      </c>
      <c r="Z6" s="53">
        <v>0</v>
      </c>
      <c r="AA6" s="53"/>
      <c r="AB6" s="53">
        <v>0</v>
      </c>
      <c r="AC6" s="53">
        <v>0</v>
      </c>
      <c r="AD6" s="53"/>
      <c r="AE6" s="53"/>
      <c r="AF6" s="53"/>
      <c r="AG6" s="53">
        <f>W6+X6+Y6+AB6</f>
        <v>0</v>
      </c>
      <c r="AH6" s="53">
        <f>AD6+AF6+AG6</f>
        <v>0</v>
      </c>
      <c r="AI6" s="53" t="e">
        <f t="shared" si="6"/>
        <v>#DIV/0!</v>
      </c>
      <c r="AJ6" s="53" t="e">
        <f t="shared" si="6"/>
        <v>#DIV/0!</v>
      </c>
      <c r="AK6" s="53" t="e">
        <f t="shared" si="7"/>
        <v>#DIV/0!</v>
      </c>
      <c r="AL6" s="53" t="e">
        <f>AB6*1000/U6</f>
        <v>#DIV/0!</v>
      </c>
      <c r="AM6" s="67" t="e">
        <f>AC6/V6*1000</f>
        <v>#DIV/0!</v>
      </c>
      <c r="AN6" s="53" t="e">
        <f>P6/D6*100</f>
        <v>#DIV/0!</v>
      </c>
      <c r="AO6" s="53">
        <f>Q6/F6*100</f>
        <v>0</v>
      </c>
      <c r="AP6" s="53" t="e">
        <f>R6/I6*100</f>
        <v>#DIV/0!</v>
      </c>
      <c r="AQ6" s="53" t="e">
        <f>U6/L6*100</f>
        <v>#DIV/0!</v>
      </c>
      <c r="AR6" s="53" t="e">
        <f>E6/D6*100</f>
        <v>#DIV/0!</v>
      </c>
      <c r="AS6" s="67" t="e">
        <f>AF6/H6*1000</f>
        <v>#DIV/0!</v>
      </c>
      <c r="AT6" s="67" t="e">
        <f>AD6/L6*1000</f>
        <v>#DIV/0!</v>
      </c>
      <c r="AU6" s="67" t="e">
        <f>AE6/O6*1000</f>
        <v>#DIV/0!</v>
      </c>
      <c r="AV6" s="76"/>
      <c r="AW6" s="76"/>
      <c r="AX6" s="76"/>
      <c r="AY6" s="76"/>
      <c r="AZ6" s="76"/>
      <c r="BA6" s="76"/>
      <c r="BB6" s="76"/>
      <c r="BC6" s="76"/>
    </row>
    <row r="7" s="43" customFormat="1" spans="1:55">
      <c r="A7" s="54"/>
      <c r="B7" s="54" t="s">
        <v>111</v>
      </c>
      <c r="C7" s="54" t="s">
        <v>110</v>
      </c>
      <c r="D7" s="54" t="e">
        <f>(D5/D6-1)*100</f>
        <v>#DIV/0!</v>
      </c>
      <c r="E7" s="54" t="e">
        <f>(E5/E6-1)*100</f>
        <v>#DIV/0!</v>
      </c>
      <c r="F7" s="54">
        <f>(F5/F6-1)*100</f>
        <v>16</v>
      </c>
      <c r="G7" s="54">
        <f>(G5/G6-1)*100</f>
        <v>16</v>
      </c>
      <c r="H7" s="54" t="e">
        <f>(H5/H6-1)*100</f>
        <v>#DIV/0!</v>
      </c>
      <c r="I7" s="54" t="e">
        <f t="shared" ref="I7:AM7" si="8">(I5/I6-1)*100</f>
        <v>#DIV/0!</v>
      </c>
      <c r="J7" s="54" t="e">
        <f t="shared" si="8"/>
        <v>#DIV/0!</v>
      </c>
      <c r="K7" s="54" t="e">
        <f t="shared" si="8"/>
        <v>#DIV/0!</v>
      </c>
      <c r="L7" s="54" t="e">
        <f t="shared" si="8"/>
        <v>#DIV/0!</v>
      </c>
      <c r="M7" s="54" t="e">
        <f t="shared" si="8"/>
        <v>#DIV/0!</v>
      </c>
      <c r="N7" s="54" t="e">
        <f t="shared" si="8"/>
        <v>#DIV/0!</v>
      </c>
      <c r="O7" s="54" t="e">
        <f t="shared" si="8"/>
        <v>#DIV/0!</v>
      </c>
      <c r="P7" s="54" t="e">
        <f t="shared" si="8"/>
        <v>#DIV/0!</v>
      </c>
      <c r="Q7" s="54" t="e">
        <f t="shared" si="8"/>
        <v>#DIV/0!</v>
      </c>
      <c r="R7" s="54" t="e">
        <f t="shared" si="8"/>
        <v>#DIV/0!</v>
      </c>
      <c r="S7" s="54" t="e">
        <f t="shared" si="8"/>
        <v>#DIV/0!</v>
      </c>
      <c r="T7" s="54" t="e">
        <f t="shared" si="8"/>
        <v>#DIV/0!</v>
      </c>
      <c r="U7" s="54" t="e">
        <f t="shared" si="8"/>
        <v>#DIV/0!</v>
      </c>
      <c r="V7" s="54" t="e">
        <f t="shared" si="8"/>
        <v>#DIV/0!</v>
      </c>
      <c r="W7" s="54" t="e">
        <f t="shared" si="8"/>
        <v>#DIV/0!</v>
      </c>
      <c r="X7" s="54" t="e">
        <f t="shared" si="8"/>
        <v>#DIV/0!</v>
      </c>
      <c r="Y7" s="54" t="e">
        <f t="shared" si="8"/>
        <v>#DIV/0!</v>
      </c>
      <c r="Z7" s="54" t="e">
        <f t="shared" si="8"/>
        <v>#DIV/0!</v>
      </c>
      <c r="AA7" s="54" t="e">
        <f t="shared" si="8"/>
        <v>#DIV/0!</v>
      </c>
      <c r="AB7" s="54" t="e">
        <f t="shared" si="8"/>
        <v>#DIV/0!</v>
      </c>
      <c r="AC7" s="54" t="e">
        <f t="shared" si="8"/>
        <v>#DIV/0!</v>
      </c>
      <c r="AD7" s="54" t="e">
        <f t="shared" si="8"/>
        <v>#DIV/0!</v>
      </c>
      <c r="AE7" s="54" t="e">
        <f t="shared" si="8"/>
        <v>#DIV/0!</v>
      </c>
      <c r="AF7" s="54" t="e">
        <f t="shared" si="8"/>
        <v>#DIV/0!</v>
      </c>
      <c r="AG7" s="54" t="e">
        <f t="shared" si="8"/>
        <v>#DIV/0!</v>
      </c>
      <c r="AH7" s="54" t="e">
        <f t="shared" si="8"/>
        <v>#DIV/0!</v>
      </c>
      <c r="AI7" s="54" t="e">
        <f t="shared" si="8"/>
        <v>#DIV/0!</v>
      </c>
      <c r="AJ7" s="54" t="e">
        <f t="shared" si="8"/>
        <v>#DIV/0!</v>
      </c>
      <c r="AK7" s="54" t="e">
        <f t="shared" si="8"/>
        <v>#DIV/0!</v>
      </c>
      <c r="AL7" s="54" t="e">
        <f t="shared" si="8"/>
        <v>#DIV/0!</v>
      </c>
      <c r="AM7" s="68" t="e">
        <f t="shared" si="8"/>
        <v>#DIV/0!</v>
      </c>
      <c r="AN7" s="54"/>
      <c r="AO7" s="54"/>
      <c r="AP7" s="54"/>
      <c r="AQ7" s="54"/>
      <c r="AR7" s="54"/>
      <c r="AS7" s="68"/>
      <c r="AT7" s="68"/>
      <c r="AU7" s="68"/>
      <c r="AV7" s="77"/>
      <c r="AW7" s="77"/>
      <c r="AX7" s="77"/>
      <c r="AY7" s="77"/>
      <c r="AZ7" s="77"/>
      <c r="BA7" s="77"/>
      <c r="BB7" s="77"/>
      <c r="BC7" s="77"/>
    </row>
    <row r="8" s="44" customFormat="1" spans="1:55">
      <c r="A8" s="55">
        <v>2</v>
      </c>
      <c r="B8" s="55" t="s">
        <v>113</v>
      </c>
      <c r="C8" s="55" t="s">
        <v>14</v>
      </c>
      <c r="D8" s="55"/>
      <c r="E8" s="55"/>
      <c r="F8" s="55">
        <v>44</v>
      </c>
      <c r="G8" s="55">
        <v>44</v>
      </c>
      <c r="H8" s="55"/>
      <c r="I8" s="55"/>
      <c r="J8" s="55"/>
      <c r="K8" s="55"/>
      <c r="L8" s="55"/>
      <c r="M8" s="55"/>
      <c r="N8" s="55"/>
      <c r="O8" s="55"/>
      <c r="P8" s="55"/>
      <c r="Q8" s="55">
        <v>0</v>
      </c>
      <c r="R8" s="55"/>
      <c r="S8" s="55"/>
      <c r="T8" s="55"/>
      <c r="U8" s="61"/>
      <c r="V8" s="61"/>
      <c r="W8" s="55"/>
      <c r="X8" s="55"/>
      <c r="Y8" s="55"/>
      <c r="Z8" s="55"/>
      <c r="AA8" s="55"/>
      <c r="AB8" s="61"/>
      <c r="AC8" s="61"/>
      <c r="AD8" s="55"/>
      <c r="AE8" s="55"/>
      <c r="AF8" s="55"/>
      <c r="AG8" s="55">
        <f>W8+X8+Y8+AB8</f>
        <v>0</v>
      </c>
      <c r="AH8" s="55">
        <f>AD8+AF8+AG8</f>
        <v>0</v>
      </c>
      <c r="AI8" s="55" t="e">
        <f t="shared" ref="AI8:AJ9" si="9">W8*1000/P8</f>
        <v>#DIV/0!</v>
      </c>
      <c r="AJ8" s="55" t="e">
        <f t="shared" si="9"/>
        <v>#DIV/0!</v>
      </c>
      <c r="AK8" s="55" t="e">
        <f t="shared" ref="AK8:AK9" si="10">Y8*1000/R8</f>
        <v>#DIV/0!</v>
      </c>
      <c r="AL8" s="55" t="e">
        <f>AB8*1000/U8</f>
        <v>#DIV/0!</v>
      </c>
      <c r="AM8" s="69" t="e">
        <f>AC8/V8*1000</f>
        <v>#DIV/0!</v>
      </c>
      <c r="AN8" s="55" t="e">
        <f>P8/D8*100</f>
        <v>#DIV/0!</v>
      </c>
      <c r="AO8" s="55">
        <f>Q8/F8*100</f>
        <v>0</v>
      </c>
      <c r="AP8" s="55" t="e">
        <f>R8/I8*100</f>
        <v>#DIV/0!</v>
      </c>
      <c r="AQ8" s="55" t="e">
        <f>U8/L8*100</f>
        <v>#DIV/0!</v>
      </c>
      <c r="AR8" s="55" t="e">
        <f>E8/D8*100</f>
        <v>#DIV/0!</v>
      </c>
      <c r="AS8" s="69" t="e">
        <f>AF8/H8*1000</f>
        <v>#DIV/0!</v>
      </c>
      <c r="AT8" s="69" t="e">
        <f>AD8/L8*1000</f>
        <v>#DIV/0!</v>
      </c>
      <c r="AU8" s="69" t="e">
        <f>AE8/O8*1000</f>
        <v>#DIV/0!</v>
      </c>
      <c r="AV8" s="78"/>
      <c r="AW8" s="78"/>
      <c r="AX8" s="78"/>
      <c r="AY8" s="78"/>
      <c r="AZ8" s="78"/>
      <c r="BA8" s="78"/>
      <c r="BB8" s="78"/>
      <c r="BC8" s="78"/>
    </row>
    <row r="9" s="45" customFormat="1" spans="1:55">
      <c r="A9" s="56"/>
      <c r="B9" s="56" t="s">
        <v>113</v>
      </c>
      <c r="C9" s="56" t="s">
        <v>112</v>
      </c>
      <c r="D9" s="56">
        <v>0</v>
      </c>
      <c r="E9" s="56">
        <v>0</v>
      </c>
      <c r="F9" s="56">
        <v>12</v>
      </c>
      <c r="G9" s="56">
        <v>12</v>
      </c>
      <c r="H9" s="56"/>
      <c r="I9" s="56">
        <v>0</v>
      </c>
      <c r="J9" s="56">
        <v>0</v>
      </c>
      <c r="K9" s="56"/>
      <c r="L9" s="56">
        <v>0</v>
      </c>
      <c r="M9" s="56">
        <v>0</v>
      </c>
      <c r="N9" s="56">
        <v>0</v>
      </c>
      <c r="O9" s="56">
        <v>0</v>
      </c>
      <c r="P9" s="56">
        <v>0</v>
      </c>
      <c r="Q9" s="56">
        <v>16</v>
      </c>
      <c r="R9" s="56">
        <v>0</v>
      </c>
      <c r="S9" s="56">
        <v>0</v>
      </c>
      <c r="T9" s="56"/>
      <c r="U9" s="62">
        <v>0</v>
      </c>
      <c r="V9" s="62">
        <v>0</v>
      </c>
      <c r="W9" s="56">
        <v>0</v>
      </c>
      <c r="X9" s="56">
        <v>2.61</v>
      </c>
      <c r="Y9" s="56">
        <v>0</v>
      </c>
      <c r="Z9" s="56">
        <v>0</v>
      </c>
      <c r="AA9" s="56"/>
      <c r="AB9" s="62">
        <v>0</v>
      </c>
      <c r="AC9" s="62">
        <v>0</v>
      </c>
      <c r="AD9" s="56"/>
      <c r="AE9" s="56"/>
      <c r="AF9" s="56"/>
      <c r="AG9" s="56">
        <f>W9+X9+Y9+AB9</f>
        <v>2.61</v>
      </c>
      <c r="AH9" s="56">
        <f>AD9+AF9+AG9</f>
        <v>2.61</v>
      </c>
      <c r="AI9" s="56" t="e">
        <f t="shared" si="9"/>
        <v>#DIV/0!</v>
      </c>
      <c r="AJ9" s="56">
        <f t="shared" si="9"/>
        <v>163.125</v>
      </c>
      <c r="AK9" s="56" t="e">
        <f t="shared" si="10"/>
        <v>#DIV/0!</v>
      </c>
      <c r="AL9" s="56" t="e">
        <f>AB9*1000/U9</f>
        <v>#DIV/0!</v>
      </c>
      <c r="AM9" s="70" t="e">
        <f>AC9/V9*1000</f>
        <v>#DIV/0!</v>
      </c>
      <c r="AN9" s="56" t="e">
        <f>P9/D9*100</f>
        <v>#DIV/0!</v>
      </c>
      <c r="AO9" s="56">
        <f>Q9/F9*100</f>
        <v>133.333333333333</v>
      </c>
      <c r="AP9" s="56" t="e">
        <f>R9/I9*100</f>
        <v>#DIV/0!</v>
      </c>
      <c r="AQ9" s="56" t="e">
        <f>U9/L9*100</f>
        <v>#DIV/0!</v>
      </c>
      <c r="AR9" s="56" t="e">
        <f>E9/D9*100</f>
        <v>#DIV/0!</v>
      </c>
      <c r="AS9" s="70" t="e">
        <f>AF9/H9*1000</f>
        <v>#DIV/0!</v>
      </c>
      <c r="AT9" s="70" t="e">
        <f>AD9/L9*1000</f>
        <v>#DIV/0!</v>
      </c>
      <c r="AU9" s="70" t="e">
        <f>AE9/O9*1000</f>
        <v>#DIV/0!</v>
      </c>
      <c r="AV9" s="79"/>
      <c r="AW9" s="79"/>
      <c r="AX9" s="79"/>
      <c r="AY9" s="79"/>
      <c r="AZ9" s="79"/>
      <c r="BA9" s="79"/>
      <c r="BB9" s="79"/>
      <c r="BC9" s="79"/>
    </row>
    <row r="10" s="46" customFormat="1" spans="1:55">
      <c r="A10" s="57"/>
      <c r="B10" s="57" t="s">
        <v>113</v>
      </c>
      <c r="C10" s="57" t="s">
        <v>110</v>
      </c>
      <c r="D10" s="57" t="e">
        <f>(D8/D9-1)*100</f>
        <v>#DIV/0!</v>
      </c>
      <c r="E10" s="57" t="e">
        <f>(E8/E9-1)*100</f>
        <v>#DIV/0!</v>
      </c>
      <c r="F10" s="57">
        <f>(F8/F9-1)*100</f>
        <v>266.666666666667</v>
      </c>
      <c r="G10" s="57">
        <f>(G8/G9-1)*100</f>
        <v>266.666666666667</v>
      </c>
      <c r="H10" s="57" t="e">
        <f>(H8/H9-1)*100</f>
        <v>#DIV/0!</v>
      </c>
      <c r="I10" s="57" t="e">
        <f t="shared" ref="I10:AM10" si="11">(I8/I9-1)*100</f>
        <v>#DIV/0!</v>
      </c>
      <c r="J10" s="57" t="e">
        <f t="shared" si="11"/>
        <v>#DIV/0!</v>
      </c>
      <c r="K10" s="57" t="e">
        <f t="shared" si="11"/>
        <v>#DIV/0!</v>
      </c>
      <c r="L10" s="57" t="e">
        <f t="shared" si="11"/>
        <v>#DIV/0!</v>
      </c>
      <c r="M10" s="57" t="e">
        <f t="shared" si="11"/>
        <v>#DIV/0!</v>
      </c>
      <c r="N10" s="57" t="e">
        <f t="shared" si="11"/>
        <v>#DIV/0!</v>
      </c>
      <c r="O10" s="57" t="e">
        <f t="shared" si="11"/>
        <v>#DIV/0!</v>
      </c>
      <c r="P10" s="57" t="e">
        <f t="shared" si="11"/>
        <v>#DIV/0!</v>
      </c>
      <c r="Q10" s="57">
        <f t="shared" si="11"/>
        <v>-100</v>
      </c>
      <c r="R10" s="57" t="e">
        <f t="shared" si="11"/>
        <v>#DIV/0!</v>
      </c>
      <c r="S10" s="57" t="e">
        <f t="shared" si="11"/>
        <v>#DIV/0!</v>
      </c>
      <c r="T10" s="57" t="e">
        <f t="shared" si="11"/>
        <v>#DIV/0!</v>
      </c>
      <c r="U10" s="57" t="e">
        <f t="shared" si="11"/>
        <v>#DIV/0!</v>
      </c>
      <c r="V10" s="57" t="e">
        <f t="shared" si="11"/>
        <v>#DIV/0!</v>
      </c>
      <c r="W10" s="57" t="e">
        <f t="shared" si="11"/>
        <v>#DIV/0!</v>
      </c>
      <c r="X10" s="57">
        <f t="shared" si="11"/>
        <v>-100</v>
      </c>
      <c r="Y10" s="57" t="e">
        <f t="shared" si="11"/>
        <v>#DIV/0!</v>
      </c>
      <c r="Z10" s="57" t="e">
        <f t="shared" si="11"/>
        <v>#DIV/0!</v>
      </c>
      <c r="AA10" s="57" t="e">
        <f t="shared" si="11"/>
        <v>#DIV/0!</v>
      </c>
      <c r="AB10" s="57" t="e">
        <f t="shared" si="11"/>
        <v>#DIV/0!</v>
      </c>
      <c r="AC10" s="57" t="e">
        <f t="shared" si="11"/>
        <v>#DIV/0!</v>
      </c>
      <c r="AD10" s="57" t="e">
        <f t="shared" si="11"/>
        <v>#DIV/0!</v>
      </c>
      <c r="AE10" s="57" t="e">
        <f t="shared" si="11"/>
        <v>#DIV/0!</v>
      </c>
      <c r="AF10" s="57" t="e">
        <f t="shared" si="11"/>
        <v>#DIV/0!</v>
      </c>
      <c r="AG10" s="57">
        <f t="shared" si="11"/>
        <v>-100</v>
      </c>
      <c r="AH10" s="57">
        <f t="shared" si="11"/>
        <v>-100</v>
      </c>
      <c r="AI10" s="57" t="e">
        <f t="shared" si="11"/>
        <v>#DIV/0!</v>
      </c>
      <c r="AJ10" s="57" t="e">
        <f t="shared" si="11"/>
        <v>#DIV/0!</v>
      </c>
      <c r="AK10" s="57" t="e">
        <f t="shared" si="11"/>
        <v>#DIV/0!</v>
      </c>
      <c r="AL10" s="57" t="e">
        <f t="shared" si="11"/>
        <v>#DIV/0!</v>
      </c>
      <c r="AM10" s="71" t="e">
        <f t="shared" si="11"/>
        <v>#DIV/0!</v>
      </c>
      <c r="AN10" s="57"/>
      <c r="AO10" s="57"/>
      <c r="AP10" s="57"/>
      <c r="AQ10" s="57"/>
      <c r="AR10" s="57"/>
      <c r="AS10" s="71"/>
      <c r="AT10" s="71"/>
      <c r="AU10" s="71"/>
      <c r="AV10" s="80"/>
      <c r="AW10" s="80"/>
      <c r="AX10" s="80"/>
      <c r="AY10" s="80"/>
      <c r="AZ10" s="80"/>
      <c r="BA10" s="80"/>
      <c r="BB10" s="80"/>
      <c r="BC10" s="80"/>
    </row>
    <row r="11" s="41" customFormat="1" spans="1:55">
      <c r="A11" s="52">
        <v>3</v>
      </c>
      <c r="B11" s="52" t="s">
        <v>114</v>
      </c>
      <c r="C11" s="52" t="s">
        <v>14</v>
      </c>
      <c r="D11" s="52"/>
      <c r="E11" s="52"/>
      <c r="F11" s="52">
        <v>16</v>
      </c>
      <c r="G11" s="52">
        <v>16</v>
      </c>
      <c r="H11" s="52"/>
      <c r="I11" s="52">
        <v>260</v>
      </c>
      <c r="J11" s="52">
        <v>260</v>
      </c>
      <c r="K11" s="52"/>
      <c r="L11" s="52"/>
      <c r="M11" s="52"/>
      <c r="N11" s="52"/>
      <c r="O11" s="52"/>
      <c r="P11" s="52"/>
      <c r="Q11" s="52">
        <v>13</v>
      </c>
      <c r="R11" s="52">
        <v>197</v>
      </c>
      <c r="S11" s="52">
        <v>197</v>
      </c>
      <c r="T11" s="52"/>
      <c r="U11" s="52"/>
      <c r="V11" s="52"/>
      <c r="W11" s="52"/>
      <c r="X11" s="52">
        <v>1.76</v>
      </c>
      <c r="Y11" s="52">
        <v>2.96</v>
      </c>
      <c r="Z11" s="52">
        <v>2.96</v>
      </c>
      <c r="AA11" s="52"/>
      <c r="AB11" s="52"/>
      <c r="AC11" s="52"/>
      <c r="AD11" s="52"/>
      <c r="AE11" s="52"/>
      <c r="AF11" s="52"/>
      <c r="AG11" s="52">
        <f>W11+X11+Y11+AB11</f>
        <v>4.72</v>
      </c>
      <c r="AH11" s="52">
        <f>AD11+AF11+AG11</f>
        <v>4.72</v>
      </c>
      <c r="AI11" s="52" t="e">
        <f t="shared" ref="AI11:AJ12" si="12">W11*1000/P11</f>
        <v>#DIV/0!</v>
      </c>
      <c r="AJ11" s="52">
        <f t="shared" si="12"/>
        <v>135.384615384615</v>
      </c>
      <c r="AK11" s="52">
        <f t="shared" ref="AK11:AK12" si="13">Y11*1000/R11</f>
        <v>15.0253807106599</v>
      </c>
      <c r="AL11" s="52" t="e">
        <f>AB11*1000/U11</f>
        <v>#DIV/0!</v>
      </c>
      <c r="AM11" s="66" t="e">
        <f>AC11/V11*1000</f>
        <v>#DIV/0!</v>
      </c>
      <c r="AN11" s="52" t="e">
        <f>P11/D11*100</f>
        <v>#DIV/0!</v>
      </c>
      <c r="AO11" s="52">
        <f>Q11/F11*100</f>
        <v>81.25</v>
      </c>
      <c r="AP11" s="52">
        <f>R11/I11*100</f>
        <v>75.7692307692308</v>
      </c>
      <c r="AQ11" s="52" t="e">
        <f>U11/L11*100</f>
        <v>#DIV/0!</v>
      </c>
      <c r="AR11" s="52" t="e">
        <f>E11/D11*100</f>
        <v>#DIV/0!</v>
      </c>
      <c r="AS11" s="66" t="e">
        <f>AF11/H11*1000</f>
        <v>#DIV/0!</v>
      </c>
      <c r="AT11" s="66" t="e">
        <f>AD11/L11*1000</f>
        <v>#DIV/0!</v>
      </c>
      <c r="AU11" s="66" t="e">
        <f>AE11/O11*1000</f>
        <v>#DIV/0!</v>
      </c>
      <c r="AV11" s="51"/>
      <c r="AW11" s="51"/>
      <c r="AX11" s="51"/>
      <c r="AY11" s="51"/>
      <c r="AZ11" s="51"/>
      <c r="BA11" s="51"/>
      <c r="BB11" s="51"/>
      <c r="BC11" s="51"/>
    </row>
    <row r="12" s="42" customFormat="1" spans="1:55">
      <c r="A12" s="53"/>
      <c r="B12" s="53" t="s">
        <v>114</v>
      </c>
      <c r="C12" s="53" t="s">
        <v>112</v>
      </c>
      <c r="D12" s="53">
        <v>19</v>
      </c>
      <c r="E12" s="53">
        <v>6</v>
      </c>
      <c r="F12" s="53">
        <v>0</v>
      </c>
      <c r="G12" s="53">
        <v>0</v>
      </c>
      <c r="H12" s="53"/>
      <c r="I12" s="53">
        <v>141</v>
      </c>
      <c r="J12" s="53">
        <v>141</v>
      </c>
      <c r="K12" s="53"/>
      <c r="L12" s="53">
        <v>981</v>
      </c>
      <c r="M12" s="53">
        <v>966</v>
      </c>
      <c r="N12" s="53">
        <v>720</v>
      </c>
      <c r="O12" s="53">
        <v>0</v>
      </c>
      <c r="P12" s="53">
        <v>4</v>
      </c>
      <c r="Q12" s="53">
        <v>0</v>
      </c>
      <c r="R12" s="53">
        <v>242</v>
      </c>
      <c r="S12" s="53">
        <v>242</v>
      </c>
      <c r="T12" s="53"/>
      <c r="U12" s="53">
        <v>0</v>
      </c>
      <c r="V12" s="53">
        <v>0</v>
      </c>
      <c r="W12" s="53">
        <v>0.1</v>
      </c>
      <c r="X12" s="53">
        <v>0</v>
      </c>
      <c r="Y12" s="53">
        <v>3.04</v>
      </c>
      <c r="Z12" s="53">
        <v>3.04</v>
      </c>
      <c r="AA12" s="53"/>
      <c r="AB12" s="53">
        <v>0</v>
      </c>
      <c r="AC12" s="53">
        <v>3.64</v>
      </c>
      <c r="AD12" s="53"/>
      <c r="AE12" s="53"/>
      <c r="AF12" s="53"/>
      <c r="AG12" s="53">
        <f>W12+X12+Y12+AB12</f>
        <v>3.14</v>
      </c>
      <c r="AH12" s="53">
        <f>AD12+AF12+AG12</f>
        <v>3.14</v>
      </c>
      <c r="AI12" s="53">
        <f t="shared" si="12"/>
        <v>25</v>
      </c>
      <c r="AJ12" s="53" t="e">
        <f t="shared" si="12"/>
        <v>#DIV/0!</v>
      </c>
      <c r="AK12" s="53">
        <f t="shared" si="13"/>
        <v>12.5619834710744</v>
      </c>
      <c r="AL12" s="53" t="e">
        <f>AB12*1000/U12</f>
        <v>#DIV/0!</v>
      </c>
      <c r="AM12" s="67" t="e">
        <f>AC12/V12*1000</f>
        <v>#DIV/0!</v>
      </c>
      <c r="AN12" s="53">
        <f>P12/D12*100</f>
        <v>21.0526315789474</v>
      </c>
      <c r="AO12" s="53" t="e">
        <f>Q12/F12*100</f>
        <v>#DIV/0!</v>
      </c>
      <c r="AP12" s="53">
        <f>R12/I12*100</f>
        <v>171.631205673759</v>
      </c>
      <c r="AQ12" s="53">
        <f>U12/L12*100</f>
        <v>0</v>
      </c>
      <c r="AR12" s="53">
        <f>E12/D12*100</f>
        <v>31.5789473684211</v>
      </c>
      <c r="AS12" s="67" t="e">
        <f>AF12/H12*1000</f>
        <v>#DIV/0!</v>
      </c>
      <c r="AT12" s="67">
        <f>AD12/L12*1000</f>
        <v>0</v>
      </c>
      <c r="AU12" s="67" t="e">
        <f>AE12/O12*1000</f>
        <v>#DIV/0!</v>
      </c>
      <c r="AV12" s="76"/>
      <c r="AW12" s="76"/>
      <c r="AX12" s="76"/>
      <c r="AY12" s="76"/>
      <c r="AZ12" s="76"/>
      <c r="BA12" s="76"/>
      <c r="BB12" s="76"/>
      <c r="BC12" s="76"/>
    </row>
    <row r="13" s="43" customFormat="1" spans="1:55">
      <c r="A13" s="54"/>
      <c r="B13" s="54" t="s">
        <v>114</v>
      </c>
      <c r="C13" s="54" t="s">
        <v>110</v>
      </c>
      <c r="D13" s="54">
        <f>(D11/D12-1)*100</f>
        <v>-100</v>
      </c>
      <c r="E13" s="54">
        <f>(E11/E12-1)*100</f>
        <v>-100</v>
      </c>
      <c r="F13" s="54" t="e">
        <f>(F11/F12-1)*100</f>
        <v>#DIV/0!</v>
      </c>
      <c r="G13" s="54" t="e">
        <f>(G11/G12-1)*100</f>
        <v>#DIV/0!</v>
      </c>
      <c r="H13" s="54" t="e">
        <f>(H11/H12-1)*100</f>
        <v>#DIV/0!</v>
      </c>
      <c r="I13" s="54">
        <f t="shared" ref="I13:AM13" si="14">(I11/I12-1)*100</f>
        <v>84.3971631205674</v>
      </c>
      <c r="J13" s="54">
        <f t="shared" si="14"/>
        <v>84.3971631205674</v>
      </c>
      <c r="K13" s="54" t="e">
        <f t="shared" si="14"/>
        <v>#DIV/0!</v>
      </c>
      <c r="L13" s="54">
        <f t="shared" si="14"/>
        <v>-100</v>
      </c>
      <c r="M13" s="54">
        <f t="shared" si="14"/>
        <v>-100</v>
      </c>
      <c r="N13" s="54">
        <f t="shared" si="14"/>
        <v>-100</v>
      </c>
      <c r="O13" s="54" t="e">
        <f t="shared" si="14"/>
        <v>#DIV/0!</v>
      </c>
      <c r="P13" s="54">
        <f t="shared" si="14"/>
        <v>-100</v>
      </c>
      <c r="Q13" s="54" t="e">
        <f t="shared" si="14"/>
        <v>#DIV/0!</v>
      </c>
      <c r="R13" s="54">
        <f t="shared" si="14"/>
        <v>-18.5950413223141</v>
      </c>
      <c r="S13" s="54">
        <f t="shared" si="14"/>
        <v>-18.5950413223141</v>
      </c>
      <c r="T13" s="54" t="e">
        <f t="shared" si="14"/>
        <v>#DIV/0!</v>
      </c>
      <c r="U13" s="54" t="e">
        <f t="shared" si="14"/>
        <v>#DIV/0!</v>
      </c>
      <c r="V13" s="54" t="e">
        <f t="shared" si="14"/>
        <v>#DIV/0!</v>
      </c>
      <c r="W13" s="54">
        <f t="shared" si="14"/>
        <v>-100</v>
      </c>
      <c r="X13" s="54" t="e">
        <f t="shared" si="14"/>
        <v>#DIV/0!</v>
      </c>
      <c r="Y13" s="54">
        <f t="shared" si="14"/>
        <v>-2.63157894736842</v>
      </c>
      <c r="Z13" s="54">
        <f t="shared" si="14"/>
        <v>-2.63157894736842</v>
      </c>
      <c r="AA13" s="54" t="e">
        <f t="shared" si="14"/>
        <v>#DIV/0!</v>
      </c>
      <c r="AB13" s="54" t="e">
        <f t="shared" si="14"/>
        <v>#DIV/0!</v>
      </c>
      <c r="AC13" s="54">
        <f t="shared" si="14"/>
        <v>-100</v>
      </c>
      <c r="AD13" s="54" t="e">
        <f t="shared" si="14"/>
        <v>#DIV/0!</v>
      </c>
      <c r="AE13" s="54" t="e">
        <f t="shared" si="14"/>
        <v>#DIV/0!</v>
      </c>
      <c r="AF13" s="54" t="e">
        <f t="shared" si="14"/>
        <v>#DIV/0!</v>
      </c>
      <c r="AG13" s="54">
        <f t="shared" si="14"/>
        <v>50.3184713375796</v>
      </c>
      <c r="AH13" s="54">
        <f t="shared" si="14"/>
        <v>50.3184713375796</v>
      </c>
      <c r="AI13" s="54" t="e">
        <f t="shared" si="14"/>
        <v>#DIV/0!</v>
      </c>
      <c r="AJ13" s="54" t="e">
        <f t="shared" si="14"/>
        <v>#DIV/0!</v>
      </c>
      <c r="AK13" s="54">
        <f t="shared" si="14"/>
        <v>19.6099385519637</v>
      </c>
      <c r="AL13" s="54" t="e">
        <f t="shared" si="14"/>
        <v>#DIV/0!</v>
      </c>
      <c r="AM13" s="68" t="e">
        <f t="shared" si="14"/>
        <v>#DIV/0!</v>
      </c>
      <c r="AN13" s="54"/>
      <c r="AO13" s="54"/>
      <c r="AP13" s="54"/>
      <c r="AQ13" s="54"/>
      <c r="AR13" s="54"/>
      <c r="AS13" s="68"/>
      <c r="AT13" s="68"/>
      <c r="AU13" s="68"/>
      <c r="AV13" s="77"/>
      <c r="AW13" s="77"/>
      <c r="AX13" s="77"/>
      <c r="AY13" s="77"/>
      <c r="AZ13" s="77"/>
      <c r="BA13" s="77"/>
      <c r="BB13" s="77"/>
      <c r="BC13" s="77"/>
    </row>
    <row r="14" s="44" customFormat="1" spans="1:55">
      <c r="A14" s="55">
        <v>4</v>
      </c>
      <c r="B14" s="55" t="s">
        <v>115</v>
      </c>
      <c r="C14" s="55" t="s">
        <v>14</v>
      </c>
      <c r="D14" s="55"/>
      <c r="E14" s="55"/>
      <c r="F14" s="55">
        <v>2</v>
      </c>
      <c r="G14" s="55">
        <v>2</v>
      </c>
      <c r="H14" s="55"/>
      <c r="I14" s="55">
        <v>10</v>
      </c>
      <c r="J14" s="55">
        <v>10</v>
      </c>
      <c r="K14" s="55"/>
      <c r="L14" s="55"/>
      <c r="M14" s="55"/>
      <c r="N14" s="55"/>
      <c r="O14" s="55"/>
      <c r="P14" s="55"/>
      <c r="Q14" s="55">
        <v>2</v>
      </c>
      <c r="R14" s="55"/>
      <c r="S14" s="55"/>
      <c r="T14" s="55"/>
      <c r="U14" s="55"/>
      <c r="V14" s="55"/>
      <c r="W14" s="55"/>
      <c r="X14" s="55">
        <v>0.27</v>
      </c>
      <c r="Y14" s="55"/>
      <c r="Z14" s="55"/>
      <c r="AA14" s="55"/>
      <c r="AB14" s="55"/>
      <c r="AC14" s="55"/>
      <c r="AD14" s="55"/>
      <c r="AE14" s="55"/>
      <c r="AF14" s="55"/>
      <c r="AG14" s="55">
        <f>W14+X14+Y14+AB14</f>
        <v>0.27</v>
      </c>
      <c r="AH14" s="55">
        <f>AD14+AF14+AG14</f>
        <v>0.27</v>
      </c>
      <c r="AI14" s="55" t="e">
        <f t="shared" ref="AI14:AJ15" si="15">W14*1000/P14</f>
        <v>#DIV/0!</v>
      </c>
      <c r="AJ14" s="55">
        <f t="shared" si="15"/>
        <v>135</v>
      </c>
      <c r="AK14" s="55" t="e">
        <f t="shared" ref="AK14:AK15" si="16">Y14*1000/R14</f>
        <v>#DIV/0!</v>
      </c>
      <c r="AL14" s="55" t="e">
        <f>AB14*1000/U14</f>
        <v>#DIV/0!</v>
      </c>
      <c r="AM14" s="69" t="e">
        <f>AC14/V14*1000</f>
        <v>#DIV/0!</v>
      </c>
      <c r="AN14" s="55" t="e">
        <f>P14/D14*100</f>
        <v>#DIV/0!</v>
      </c>
      <c r="AO14" s="55">
        <f>Q14/F14*100</f>
        <v>100</v>
      </c>
      <c r="AP14" s="55">
        <f>R14/I14*100</f>
        <v>0</v>
      </c>
      <c r="AQ14" s="55" t="e">
        <f>U14/L14*100</f>
        <v>#DIV/0!</v>
      </c>
      <c r="AR14" s="55" t="e">
        <f>E14/D14*100</f>
        <v>#DIV/0!</v>
      </c>
      <c r="AS14" s="69" t="e">
        <f>AF14/H14*1000</f>
        <v>#DIV/0!</v>
      </c>
      <c r="AT14" s="69" t="e">
        <f>AD14/L14*1000</f>
        <v>#DIV/0!</v>
      </c>
      <c r="AU14" s="69" t="e">
        <f>AE14/O14*1000</f>
        <v>#DIV/0!</v>
      </c>
      <c r="AV14" s="78"/>
      <c r="AW14" s="78"/>
      <c r="AX14" s="78"/>
      <c r="AY14" s="78"/>
      <c r="AZ14" s="78"/>
      <c r="BA14" s="78"/>
      <c r="BB14" s="78"/>
      <c r="BC14" s="78"/>
    </row>
    <row r="15" s="45" customFormat="1" spans="1:55">
      <c r="A15" s="56"/>
      <c r="B15" s="56" t="s">
        <v>115</v>
      </c>
      <c r="C15" s="56" t="s">
        <v>112</v>
      </c>
      <c r="D15" s="56">
        <v>5</v>
      </c>
      <c r="E15" s="56">
        <v>0</v>
      </c>
      <c r="F15" s="56">
        <v>0</v>
      </c>
      <c r="G15" s="56">
        <v>0</v>
      </c>
      <c r="H15" s="56"/>
      <c r="I15" s="56">
        <v>0</v>
      </c>
      <c r="J15" s="56">
        <v>0</v>
      </c>
      <c r="K15" s="56"/>
      <c r="L15" s="56">
        <v>0</v>
      </c>
      <c r="M15" s="56">
        <v>0</v>
      </c>
      <c r="N15" s="56">
        <v>0</v>
      </c>
      <c r="O15" s="56">
        <v>0</v>
      </c>
      <c r="P15" s="56">
        <v>4</v>
      </c>
      <c r="Q15" s="56">
        <v>0</v>
      </c>
      <c r="R15" s="56">
        <v>0</v>
      </c>
      <c r="S15" s="56">
        <v>0</v>
      </c>
      <c r="T15" s="56"/>
      <c r="U15" s="56">
        <v>0</v>
      </c>
      <c r="V15" s="56">
        <v>0</v>
      </c>
      <c r="W15" s="56">
        <v>0.1</v>
      </c>
      <c r="X15" s="56">
        <v>0</v>
      </c>
      <c r="Y15" s="56">
        <v>0</v>
      </c>
      <c r="Z15" s="56">
        <v>0</v>
      </c>
      <c r="AA15" s="56"/>
      <c r="AB15" s="56">
        <v>0</v>
      </c>
      <c r="AC15" s="56">
        <v>0</v>
      </c>
      <c r="AD15" s="56"/>
      <c r="AE15" s="56"/>
      <c r="AF15" s="56"/>
      <c r="AG15" s="56">
        <f>W15+X15+Y15+AB15</f>
        <v>0.1</v>
      </c>
      <c r="AH15" s="56">
        <f>AD15+AF15+AG15</f>
        <v>0.1</v>
      </c>
      <c r="AI15" s="56">
        <f t="shared" si="15"/>
        <v>25</v>
      </c>
      <c r="AJ15" s="56" t="e">
        <f t="shared" si="15"/>
        <v>#DIV/0!</v>
      </c>
      <c r="AK15" s="56" t="e">
        <f t="shared" si="16"/>
        <v>#DIV/0!</v>
      </c>
      <c r="AL15" s="56" t="e">
        <f>AB15*1000/U15</f>
        <v>#DIV/0!</v>
      </c>
      <c r="AM15" s="70" t="e">
        <f>AC15/V15*1000</f>
        <v>#DIV/0!</v>
      </c>
      <c r="AN15" s="56">
        <f>P15/D15*100</f>
        <v>80</v>
      </c>
      <c r="AO15" s="56" t="e">
        <f>Q15/F15*100</f>
        <v>#DIV/0!</v>
      </c>
      <c r="AP15" s="56" t="e">
        <f>R15/I15*100</f>
        <v>#DIV/0!</v>
      </c>
      <c r="AQ15" s="56" t="e">
        <f>U15/L15*100</f>
        <v>#DIV/0!</v>
      </c>
      <c r="AR15" s="56">
        <f>E15/D15*100</f>
        <v>0</v>
      </c>
      <c r="AS15" s="70" t="e">
        <f>AF15/H15*1000</f>
        <v>#DIV/0!</v>
      </c>
      <c r="AT15" s="70" t="e">
        <f>AD15/L15*1000</f>
        <v>#DIV/0!</v>
      </c>
      <c r="AU15" s="70" t="e">
        <f>AE15/O15*1000</f>
        <v>#DIV/0!</v>
      </c>
      <c r="AV15" s="79"/>
      <c r="AW15" s="79"/>
      <c r="AX15" s="79"/>
      <c r="AY15" s="79"/>
      <c r="AZ15" s="79"/>
      <c r="BA15" s="79"/>
      <c r="BB15" s="79"/>
      <c r="BC15" s="79"/>
    </row>
    <row r="16" s="46" customFormat="1" spans="1:55">
      <c r="A16" s="57"/>
      <c r="B16" s="57" t="s">
        <v>115</v>
      </c>
      <c r="C16" s="57" t="s">
        <v>110</v>
      </c>
      <c r="D16" s="57">
        <f>(D14/D15-1)*100</f>
        <v>-100</v>
      </c>
      <c r="E16" s="57" t="e">
        <f>(E14/E15-1)*100</f>
        <v>#DIV/0!</v>
      </c>
      <c r="F16" s="57" t="e">
        <f>(F14/F15-1)*100</f>
        <v>#DIV/0!</v>
      </c>
      <c r="G16" s="57" t="e">
        <f>(G14/G15-1)*100</f>
        <v>#DIV/0!</v>
      </c>
      <c r="H16" s="57" t="e">
        <f>(H14/H15-1)*100</f>
        <v>#DIV/0!</v>
      </c>
      <c r="I16" s="57" t="e">
        <f t="shared" ref="I16:AM16" si="17">(I14/I15-1)*100</f>
        <v>#DIV/0!</v>
      </c>
      <c r="J16" s="57" t="e">
        <f t="shared" si="17"/>
        <v>#DIV/0!</v>
      </c>
      <c r="K16" s="57" t="e">
        <f t="shared" si="17"/>
        <v>#DIV/0!</v>
      </c>
      <c r="L16" s="57" t="e">
        <f t="shared" si="17"/>
        <v>#DIV/0!</v>
      </c>
      <c r="M16" s="57" t="e">
        <f t="shared" si="17"/>
        <v>#DIV/0!</v>
      </c>
      <c r="N16" s="57" t="e">
        <f t="shared" si="17"/>
        <v>#DIV/0!</v>
      </c>
      <c r="O16" s="57" t="e">
        <f t="shared" si="17"/>
        <v>#DIV/0!</v>
      </c>
      <c r="P16" s="57">
        <f t="shared" si="17"/>
        <v>-100</v>
      </c>
      <c r="Q16" s="57" t="e">
        <f t="shared" si="17"/>
        <v>#DIV/0!</v>
      </c>
      <c r="R16" s="57" t="e">
        <f t="shared" si="17"/>
        <v>#DIV/0!</v>
      </c>
      <c r="S16" s="57" t="e">
        <f t="shared" si="17"/>
        <v>#DIV/0!</v>
      </c>
      <c r="T16" s="57" t="e">
        <f t="shared" si="17"/>
        <v>#DIV/0!</v>
      </c>
      <c r="U16" s="57" t="e">
        <f t="shared" si="17"/>
        <v>#DIV/0!</v>
      </c>
      <c r="V16" s="57" t="e">
        <f t="shared" si="17"/>
        <v>#DIV/0!</v>
      </c>
      <c r="W16" s="57">
        <f t="shared" si="17"/>
        <v>-100</v>
      </c>
      <c r="X16" s="57" t="e">
        <f t="shared" si="17"/>
        <v>#DIV/0!</v>
      </c>
      <c r="Y16" s="57" t="e">
        <f t="shared" si="17"/>
        <v>#DIV/0!</v>
      </c>
      <c r="Z16" s="57" t="e">
        <f t="shared" si="17"/>
        <v>#DIV/0!</v>
      </c>
      <c r="AA16" s="57" t="e">
        <f t="shared" si="17"/>
        <v>#DIV/0!</v>
      </c>
      <c r="AB16" s="57" t="e">
        <f t="shared" si="17"/>
        <v>#DIV/0!</v>
      </c>
      <c r="AC16" s="57" t="e">
        <f t="shared" si="17"/>
        <v>#DIV/0!</v>
      </c>
      <c r="AD16" s="57" t="e">
        <f t="shared" si="17"/>
        <v>#DIV/0!</v>
      </c>
      <c r="AE16" s="57" t="e">
        <f t="shared" si="17"/>
        <v>#DIV/0!</v>
      </c>
      <c r="AF16" s="57" t="e">
        <f t="shared" si="17"/>
        <v>#DIV/0!</v>
      </c>
      <c r="AG16" s="57">
        <f t="shared" si="17"/>
        <v>170</v>
      </c>
      <c r="AH16" s="57">
        <f t="shared" si="17"/>
        <v>170</v>
      </c>
      <c r="AI16" s="57" t="e">
        <f t="shared" si="17"/>
        <v>#DIV/0!</v>
      </c>
      <c r="AJ16" s="57" t="e">
        <f t="shared" si="17"/>
        <v>#DIV/0!</v>
      </c>
      <c r="AK16" s="57" t="e">
        <f t="shared" si="17"/>
        <v>#DIV/0!</v>
      </c>
      <c r="AL16" s="57" t="e">
        <f t="shared" si="17"/>
        <v>#DIV/0!</v>
      </c>
      <c r="AM16" s="71" t="e">
        <f t="shared" si="17"/>
        <v>#DIV/0!</v>
      </c>
      <c r="AN16" s="57"/>
      <c r="AO16" s="57"/>
      <c r="AP16" s="57"/>
      <c r="AQ16" s="57"/>
      <c r="AR16" s="57"/>
      <c r="AS16" s="71"/>
      <c r="AT16" s="71"/>
      <c r="AU16" s="71"/>
      <c r="AV16" s="80"/>
      <c r="AW16" s="80"/>
      <c r="AX16" s="80"/>
      <c r="AY16" s="80"/>
      <c r="AZ16" s="80"/>
      <c r="BA16" s="80"/>
      <c r="BB16" s="80"/>
      <c r="BC16" s="80"/>
    </row>
    <row r="17" s="41" customFormat="1" spans="1:55">
      <c r="A17" s="52">
        <v>5</v>
      </c>
      <c r="B17" s="52" t="s">
        <v>116</v>
      </c>
      <c r="C17" s="52" t="s">
        <v>14</v>
      </c>
      <c r="D17" s="52"/>
      <c r="E17" s="52"/>
      <c r="F17" s="52">
        <v>7</v>
      </c>
      <c r="G17" s="52">
        <v>7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>
        <f>W17+X17+Y17+AB17</f>
        <v>0</v>
      </c>
      <c r="AH17" s="52">
        <f>AD17+AF17+AG17</f>
        <v>0</v>
      </c>
      <c r="AI17" s="52" t="e">
        <f t="shared" ref="AI17:AJ18" si="18">W17*1000/P17</f>
        <v>#DIV/0!</v>
      </c>
      <c r="AJ17" s="52" t="e">
        <f t="shared" si="18"/>
        <v>#DIV/0!</v>
      </c>
      <c r="AK17" s="52" t="e">
        <f t="shared" ref="AK17:AK18" si="19">Y17*1000/R17</f>
        <v>#DIV/0!</v>
      </c>
      <c r="AL17" s="52" t="e">
        <f>AB17*1000/U17</f>
        <v>#DIV/0!</v>
      </c>
      <c r="AM17" s="66" t="e">
        <f>AC17/V17*1000</f>
        <v>#DIV/0!</v>
      </c>
      <c r="AN17" s="52" t="e">
        <f>P17/D17*100</f>
        <v>#DIV/0!</v>
      </c>
      <c r="AO17" s="52">
        <f>Q17/F17*100</f>
        <v>0</v>
      </c>
      <c r="AP17" s="52" t="e">
        <f>R17/I17*100</f>
        <v>#DIV/0!</v>
      </c>
      <c r="AQ17" s="52" t="e">
        <f>U17/L17*100</f>
        <v>#DIV/0!</v>
      </c>
      <c r="AR17" s="52" t="e">
        <f>E17/D17*100</f>
        <v>#DIV/0!</v>
      </c>
      <c r="AS17" s="66" t="e">
        <f>AF17/H17*1000</f>
        <v>#DIV/0!</v>
      </c>
      <c r="AT17" s="66" t="e">
        <f>AD17/L17*1000</f>
        <v>#DIV/0!</v>
      </c>
      <c r="AU17" s="66" t="e">
        <f>AE17/O17*1000</f>
        <v>#DIV/0!</v>
      </c>
      <c r="AV17" s="51"/>
      <c r="AW17" s="51"/>
      <c r="AX17" s="51"/>
      <c r="AY17" s="51"/>
      <c r="AZ17" s="51"/>
      <c r="BA17" s="51"/>
      <c r="BB17" s="51"/>
      <c r="BC17" s="51"/>
    </row>
    <row r="18" s="42" customFormat="1" spans="1:55">
      <c r="A18" s="53"/>
      <c r="B18" s="53" t="s">
        <v>116</v>
      </c>
      <c r="C18" s="53" t="s">
        <v>112</v>
      </c>
      <c r="D18" s="53">
        <v>0</v>
      </c>
      <c r="E18" s="53">
        <v>0</v>
      </c>
      <c r="F18" s="53">
        <v>12</v>
      </c>
      <c r="G18" s="53">
        <v>12</v>
      </c>
      <c r="H18" s="53"/>
      <c r="I18" s="53">
        <v>0</v>
      </c>
      <c r="J18" s="53">
        <v>0</v>
      </c>
      <c r="K18" s="53"/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6</v>
      </c>
      <c r="R18" s="53">
        <v>0</v>
      </c>
      <c r="S18" s="53">
        <v>0</v>
      </c>
      <c r="T18" s="53"/>
      <c r="U18" s="53">
        <v>0</v>
      </c>
      <c r="V18" s="53">
        <v>0</v>
      </c>
      <c r="W18" s="53">
        <v>0</v>
      </c>
      <c r="X18" s="53">
        <v>0.98</v>
      </c>
      <c r="Y18" s="53">
        <v>0</v>
      </c>
      <c r="Z18" s="53">
        <v>0</v>
      </c>
      <c r="AA18" s="53"/>
      <c r="AB18" s="53">
        <v>0</v>
      </c>
      <c r="AC18" s="53">
        <v>0</v>
      </c>
      <c r="AD18" s="53"/>
      <c r="AE18" s="53"/>
      <c r="AF18" s="53"/>
      <c r="AG18" s="53">
        <f>W18+X18+Y18+AB18</f>
        <v>0.98</v>
      </c>
      <c r="AH18" s="53">
        <f>AD18+AF18+AG18</f>
        <v>0.98</v>
      </c>
      <c r="AI18" s="53" t="e">
        <f t="shared" si="18"/>
        <v>#DIV/0!</v>
      </c>
      <c r="AJ18" s="53">
        <f t="shared" si="18"/>
        <v>163.333333333333</v>
      </c>
      <c r="AK18" s="53" t="e">
        <f t="shared" si="19"/>
        <v>#DIV/0!</v>
      </c>
      <c r="AL18" s="53" t="e">
        <f>AB18*1000/U18</f>
        <v>#DIV/0!</v>
      </c>
      <c r="AM18" s="67" t="e">
        <f>AC18/V18*1000</f>
        <v>#DIV/0!</v>
      </c>
      <c r="AN18" s="53" t="e">
        <f>P18/D18*100</f>
        <v>#DIV/0!</v>
      </c>
      <c r="AO18" s="53">
        <f>Q18/F18*100</f>
        <v>50</v>
      </c>
      <c r="AP18" s="53" t="e">
        <f>R18/I18*100</f>
        <v>#DIV/0!</v>
      </c>
      <c r="AQ18" s="53" t="e">
        <f>U18/L18*100</f>
        <v>#DIV/0!</v>
      </c>
      <c r="AR18" s="53" t="e">
        <f>E18/D18*100</f>
        <v>#DIV/0!</v>
      </c>
      <c r="AS18" s="67" t="e">
        <f>AF18/H18*1000</f>
        <v>#DIV/0!</v>
      </c>
      <c r="AT18" s="67" t="e">
        <f>AD18/L18*1000</f>
        <v>#DIV/0!</v>
      </c>
      <c r="AU18" s="67" t="e">
        <f>AE18/O18*1000</f>
        <v>#DIV/0!</v>
      </c>
      <c r="AV18" s="76"/>
      <c r="AW18" s="76"/>
      <c r="AX18" s="76"/>
      <c r="AY18" s="76"/>
      <c r="AZ18" s="76"/>
      <c r="BA18" s="76"/>
      <c r="BB18" s="76"/>
      <c r="BC18" s="76"/>
    </row>
    <row r="19" s="43" customFormat="1" spans="1:55">
      <c r="A19" s="54"/>
      <c r="B19" s="54" t="s">
        <v>116</v>
      </c>
      <c r="C19" s="54" t="s">
        <v>110</v>
      </c>
      <c r="D19" s="54" t="e">
        <f>(D17/D18-1)*100</f>
        <v>#DIV/0!</v>
      </c>
      <c r="E19" s="54" t="e">
        <f>(E17/E18-1)*100</f>
        <v>#DIV/0!</v>
      </c>
      <c r="F19" s="54">
        <f>(F17/F18-1)*100</f>
        <v>-41.6666666666667</v>
      </c>
      <c r="G19" s="54">
        <f>(G17/G18-1)*100</f>
        <v>-41.6666666666667</v>
      </c>
      <c r="H19" s="54" t="e">
        <f>(H17/H18-1)*100</f>
        <v>#DIV/0!</v>
      </c>
      <c r="I19" s="54" t="e">
        <f t="shared" ref="I19:AM19" si="20">(I17/I18-1)*100</f>
        <v>#DIV/0!</v>
      </c>
      <c r="J19" s="54" t="e">
        <f t="shared" si="20"/>
        <v>#DIV/0!</v>
      </c>
      <c r="K19" s="54" t="e">
        <f t="shared" si="20"/>
        <v>#DIV/0!</v>
      </c>
      <c r="L19" s="54" t="e">
        <f t="shared" si="20"/>
        <v>#DIV/0!</v>
      </c>
      <c r="M19" s="54" t="e">
        <f t="shared" si="20"/>
        <v>#DIV/0!</v>
      </c>
      <c r="N19" s="54" t="e">
        <f t="shared" si="20"/>
        <v>#DIV/0!</v>
      </c>
      <c r="O19" s="54" t="e">
        <f t="shared" si="20"/>
        <v>#DIV/0!</v>
      </c>
      <c r="P19" s="54" t="e">
        <f t="shared" si="20"/>
        <v>#DIV/0!</v>
      </c>
      <c r="Q19" s="54">
        <f t="shared" si="20"/>
        <v>-100</v>
      </c>
      <c r="R19" s="54" t="e">
        <f t="shared" si="20"/>
        <v>#DIV/0!</v>
      </c>
      <c r="S19" s="54" t="e">
        <f t="shared" si="20"/>
        <v>#DIV/0!</v>
      </c>
      <c r="T19" s="54" t="e">
        <f t="shared" si="20"/>
        <v>#DIV/0!</v>
      </c>
      <c r="U19" s="54" t="e">
        <f t="shared" si="20"/>
        <v>#DIV/0!</v>
      </c>
      <c r="V19" s="54" t="e">
        <f t="shared" si="20"/>
        <v>#DIV/0!</v>
      </c>
      <c r="W19" s="54" t="e">
        <f t="shared" si="20"/>
        <v>#DIV/0!</v>
      </c>
      <c r="X19" s="54">
        <f t="shared" si="20"/>
        <v>-100</v>
      </c>
      <c r="Y19" s="54" t="e">
        <f t="shared" si="20"/>
        <v>#DIV/0!</v>
      </c>
      <c r="Z19" s="54" t="e">
        <f t="shared" si="20"/>
        <v>#DIV/0!</v>
      </c>
      <c r="AA19" s="54" t="e">
        <f t="shared" si="20"/>
        <v>#DIV/0!</v>
      </c>
      <c r="AB19" s="54" t="e">
        <f t="shared" si="20"/>
        <v>#DIV/0!</v>
      </c>
      <c r="AC19" s="54" t="e">
        <f t="shared" si="20"/>
        <v>#DIV/0!</v>
      </c>
      <c r="AD19" s="54" t="e">
        <f t="shared" si="20"/>
        <v>#DIV/0!</v>
      </c>
      <c r="AE19" s="54" t="e">
        <f t="shared" si="20"/>
        <v>#DIV/0!</v>
      </c>
      <c r="AF19" s="54" t="e">
        <f t="shared" si="20"/>
        <v>#DIV/0!</v>
      </c>
      <c r="AG19" s="54">
        <f t="shared" si="20"/>
        <v>-100</v>
      </c>
      <c r="AH19" s="54">
        <f t="shared" si="20"/>
        <v>-100</v>
      </c>
      <c r="AI19" s="54" t="e">
        <f t="shared" si="20"/>
        <v>#DIV/0!</v>
      </c>
      <c r="AJ19" s="54" t="e">
        <f t="shared" si="20"/>
        <v>#DIV/0!</v>
      </c>
      <c r="AK19" s="54" t="e">
        <f t="shared" si="20"/>
        <v>#DIV/0!</v>
      </c>
      <c r="AL19" s="54" t="e">
        <f t="shared" si="20"/>
        <v>#DIV/0!</v>
      </c>
      <c r="AM19" s="68" t="e">
        <f t="shared" si="20"/>
        <v>#DIV/0!</v>
      </c>
      <c r="AN19" s="54"/>
      <c r="AO19" s="54"/>
      <c r="AP19" s="54"/>
      <c r="AQ19" s="54"/>
      <c r="AR19" s="54"/>
      <c r="AS19" s="68"/>
      <c r="AT19" s="68"/>
      <c r="AU19" s="68"/>
      <c r="AV19" s="77"/>
      <c r="AW19" s="77"/>
      <c r="AX19" s="77"/>
      <c r="AY19" s="77"/>
      <c r="AZ19" s="77"/>
      <c r="BA19" s="77"/>
      <c r="BB19" s="77"/>
      <c r="BC19" s="77"/>
    </row>
    <row r="20" s="44" customFormat="1" spans="1:55">
      <c r="A20" s="55">
        <v>6</v>
      </c>
      <c r="B20" s="55" t="s">
        <v>117</v>
      </c>
      <c r="C20" s="55" t="s">
        <v>14</v>
      </c>
      <c r="D20" s="55"/>
      <c r="E20" s="55"/>
      <c r="F20" s="55">
        <v>32</v>
      </c>
      <c r="G20" s="55">
        <v>32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>
        <f>W20+X20+Y20+AB20</f>
        <v>0</v>
      </c>
      <c r="AH20" s="55">
        <f>AD20+AF20+AG20</f>
        <v>0</v>
      </c>
      <c r="AI20" s="55" t="e">
        <f t="shared" ref="AI20:AJ21" si="21">W20*1000/P20</f>
        <v>#DIV/0!</v>
      </c>
      <c r="AJ20" s="55" t="e">
        <f t="shared" si="21"/>
        <v>#DIV/0!</v>
      </c>
      <c r="AK20" s="55" t="e">
        <f t="shared" ref="AK20:AK21" si="22">Y20*1000/R20</f>
        <v>#DIV/0!</v>
      </c>
      <c r="AL20" s="55" t="e">
        <f>AB20*1000/U20</f>
        <v>#DIV/0!</v>
      </c>
      <c r="AM20" s="69" t="e">
        <f>AC20/V20*1000</f>
        <v>#DIV/0!</v>
      </c>
      <c r="AN20" s="55" t="e">
        <f>P20/D20*100</f>
        <v>#DIV/0!</v>
      </c>
      <c r="AO20" s="55">
        <f>Q20/F20*100</f>
        <v>0</v>
      </c>
      <c r="AP20" s="55" t="e">
        <f>R20/I20*100</f>
        <v>#DIV/0!</v>
      </c>
      <c r="AQ20" s="55" t="e">
        <f>U20/L20*100</f>
        <v>#DIV/0!</v>
      </c>
      <c r="AR20" s="55" t="e">
        <f>E20/D20*100</f>
        <v>#DIV/0!</v>
      </c>
      <c r="AS20" s="69" t="e">
        <f>AF20/H20*1000</f>
        <v>#DIV/0!</v>
      </c>
      <c r="AT20" s="69" t="e">
        <f>AD20/L20*1000</f>
        <v>#DIV/0!</v>
      </c>
      <c r="AU20" s="69" t="e">
        <f>AE20/O20*1000</f>
        <v>#DIV/0!</v>
      </c>
      <c r="AV20" s="78"/>
      <c r="AW20" s="78"/>
      <c r="AX20" s="78"/>
      <c r="AY20" s="78"/>
      <c r="AZ20" s="78"/>
      <c r="BA20" s="78"/>
      <c r="BB20" s="78"/>
      <c r="BC20" s="78"/>
    </row>
    <row r="21" s="45" customFormat="1" spans="1:55">
      <c r="A21" s="56"/>
      <c r="B21" s="56" t="s">
        <v>117</v>
      </c>
      <c r="C21" s="56" t="s">
        <v>112</v>
      </c>
      <c r="D21" s="56">
        <v>55</v>
      </c>
      <c r="E21" s="56">
        <v>7</v>
      </c>
      <c r="F21" s="56">
        <v>6</v>
      </c>
      <c r="G21" s="56">
        <v>6</v>
      </c>
      <c r="H21" s="56"/>
      <c r="I21" s="56">
        <v>32</v>
      </c>
      <c r="J21" s="56">
        <v>32</v>
      </c>
      <c r="K21" s="56"/>
      <c r="L21" s="56">
        <v>451</v>
      </c>
      <c r="M21" s="56">
        <v>445</v>
      </c>
      <c r="N21" s="56">
        <v>351</v>
      </c>
      <c r="O21" s="56">
        <v>0</v>
      </c>
      <c r="P21" s="56">
        <v>7</v>
      </c>
      <c r="Q21" s="56">
        <v>0</v>
      </c>
      <c r="R21" s="56">
        <v>40</v>
      </c>
      <c r="S21" s="56">
        <v>40</v>
      </c>
      <c r="T21" s="56"/>
      <c r="U21" s="56">
        <v>1870</v>
      </c>
      <c r="V21" s="56">
        <v>1535</v>
      </c>
      <c r="W21" s="56">
        <v>0.3</v>
      </c>
      <c r="X21" s="56">
        <v>0</v>
      </c>
      <c r="Y21" s="56">
        <v>0.51</v>
      </c>
      <c r="Z21" s="56">
        <v>0.51</v>
      </c>
      <c r="AA21" s="56"/>
      <c r="AB21" s="56">
        <v>2.3</v>
      </c>
      <c r="AC21" s="56">
        <v>1.38</v>
      </c>
      <c r="AD21" s="56">
        <v>11.1</v>
      </c>
      <c r="AE21" s="56"/>
      <c r="AF21" s="56"/>
      <c r="AG21" s="56">
        <f>W21+X21+Y21+AB21</f>
        <v>3.11</v>
      </c>
      <c r="AH21" s="56">
        <f>AD21+AF21+AG21</f>
        <v>14.21</v>
      </c>
      <c r="AI21" s="56">
        <f t="shared" si="21"/>
        <v>42.8571428571429</v>
      </c>
      <c r="AJ21" s="56" t="e">
        <f t="shared" si="21"/>
        <v>#DIV/0!</v>
      </c>
      <c r="AK21" s="56">
        <f t="shared" si="22"/>
        <v>12.75</v>
      </c>
      <c r="AL21" s="56">
        <f>AB21*1000/U21</f>
        <v>1.22994652406417</v>
      </c>
      <c r="AM21" s="70">
        <f>AC21/V21*1000</f>
        <v>0.899022801302932</v>
      </c>
      <c r="AN21" s="56">
        <f>P21/D21*100</f>
        <v>12.7272727272727</v>
      </c>
      <c r="AO21" s="56">
        <f>Q21/F21*100</f>
        <v>0</v>
      </c>
      <c r="AP21" s="56">
        <f>R21/I21*100</f>
        <v>125</v>
      </c>
      <c r="AQ21" s="56">
        <f>U21/L21*100</f>
        <v>414.634146341463</v>
      </c>
      <c r="AR21" s="56">
        <f>E21/D21*100</f>
        <v>12.7272727272727</v>
      </c>
      <c r="AS21" s="70" t="e">
        <f>AF21/H21*1000</f>
        <v>#DIV/0!</v>
      </c>
      <c r="AT21" s="70">
        <f>AD21/L21*1000</f>
        <v>24.6119733924612</v>
      </c>
      <c r="AU21" s="70" t="e">
        <f>AE21/O21*1000</f>
        <v>#DIV/0!</v>
      </c>
      <c r="AV21" s="79"/>
      <c r="AW21" s="79"/>
      <c r="AX21" s="79"/>
      <c r="AY21" s="79"/>
      <c r="AZ21" s="79"/>
      <c r="BA21" s="79"/>
      <c r="BB21" s="79"/>
      <c r="BC21" s="79"/>
    </row>
    <row r="22" s="46" customFormat="1" spans="1:55">
      <c r="A22" s="57"/>
      <c r="B22" s="57" t="s">
        <v>117</v>
      </c>
      <c r="C22" s="57" t="s">
        <v>110</v>
      </c>
      <c r="D22" s="57">
        <f>(D20/D21-1)*100</f>
        <v>-100</v>
      </c>
      <c r="E22" s="57">
        <f>(E20/E21-1)*100</f>
        <v>-100</v>
      </c>
      <c r="F22" s="57">
        <f>(F20/F21-1)*100</f>
        <v>433.333333333333</v>
      </c>
      <c r="G22" s="57">
        <f>(G20/G21-1)*100</f>
        <v>433.333333333333</v>
      </c>
      <c r="H22" s="57" t="e">
        <f>(H20/H21-1)*100</f>
        <v>#DIV/0!</v>
      </c>
      <c r="I22" s="57">
        <f t="shared" ref="I22:AM22" si="23">(I20/I21-1)*100</f>
        <v>-100</v>
      </c>
      <c r="J22" s="57">
        <f t="shared" si="23"/>
        <v>-100</v>
      </c>
      <c r="K22" s="57" t="e">
        <f t="shared" si="23"/>
        <v>#DIV/0!</v>
      </c>
      <c r="L22" s="57">
        <f t="shared" si="23"/>
        <v>-100</v>
      </c>
      <c r="M22" s="57">
        <f t="shared" si="23"/>
        <v>-100</v>
      </c>
      <c r="N22" s="57">
        <f t="shared" si="23"/>
        <v>-100</v>
      </c>
      <c r="O22" s="57" t="e">
        <f t="shared" si="23"/>
        <v>#DIV/0!</v>
      </c>
      <c r="P22" s="57">
        <f t="shared" si="23"/>
        <v>-100</v>
      </c>
      <c r="Q22" s="57" t="e">
        <f t="shared" si="23"/>
        <v>#DIV/0!</v>
      </c>
      <c r="R22" s="57">
        <f t="shared" si="23"/>
        <v>-100</v>
      </c>
      <c r="S22" s="57">
        <f t="shared" si="23"/>
        <v>-100</v>
      </c>
      <c r="T22" s="57" t="e">
        <f t="shared" si="23"/>
        <v>#DIV/0!</v>
      </c>
      <c r="U22" s="57">
        <f t="shared" si="23"/>
        <v>-100</v>
      </c>
      <c r="V22" s="57">
        <f t="shared" si="23"/>
        <v>-100</v>
      </c>
      <c r="W22" s="57">
        <f t="shared" si="23"/>
        <v>-100</v>
      </c>
      <c r="X22" s="57" t="e">
        <f t="shared" si="23"/>
        <v>#DIV/0!</v>
      </c>
      <c r="Y22" s="57">
        <f t="shared" si="23"/>
        <v>-100</v>
      </c>
      <c r="Z22" s="57">
        <f t="shared" si="23"/>
        <v>-100</v>
      </c>
      <c r="AA22" s="57" t="e">
        <f t="shared" si="23"/>
        <v>#DIV/0!</v>
      </c>
      <c r="AB22" s="57">
        <f t="shared" si="23"/>
        <v>-100</v>
      </c>
      <c r="AC22" s="57">
        <f t="shared" si="23"/>
        <v>-100</v>
      </c>
      <c r="AD22" s="57">
        <f t="shared" si="23"/>
        <v>-100</v>
      </c>
      <c r="AE22" s="57" t="e">
        <f t="shared" si="23"/>
        <v>#DIV/0!</v>
      </c>
      <c r="AF22" s="57" t="e">
        <f t="shared" si="23"/>
        <v>#DIV/0!</v>
      </c>
      <c r="AG22" s="57">
        <f t="shared" si="23"/>
        <v>-100</v>
      </c>
      <c r="AH22" s="57">
        <f t="shared" si="23"/>
        <v>-100</v>
      </c>
      <c r="AI22" s="57" t="e">
        <f t="shared" si="23"/>
        <v>#DIV/0!</v>
      </c>
      <c r="AJ22" s="57" t="e">
        <f t="shared" si="23"/>
        <v>#DIV/0!</v>
      </c>
      <c r="AK22" s="57" t="e">
        <f t="shared" si="23"/>
        <v>#DIV/0!</v>
      </c>
      <c r="AL22" s="57" t="e">
        <f t="shared" si="23"/>
        <v>#DIV/0!</v>
      </c>
      <c r="AM22" s="71" t="e">
        <f t="shared" si="23"/>
        <v>#DIV/0!</v>
      </c>
      <c r="AN22" s="57"/>
      <c r="AO22" s="57"/>
      <c r="AP22" s="57"/>
      <c r="AQ22" s="57"/>
      <c r="AR22" s="57"/>
      <c r="AS22" s="71"/>
      <c r="AT22" s="71"/>
      <c r="AU22" s="71"/>
      <c r="AV22" s="80"/>
      <c r="AW22" s="80"/>
      <c r="AX22" s="80"/>
      <c r="AY22" s="80"/>
      <c r="AZ22" s="80"/>
      <c r="BA22" s="80"/>
      <c r="BB22" s="80"/>
      <c r="BC22" s="80"/>
    </row>
    <row r="23" s="41" customFormat="1" spans="1:55">
      <c r="A23" s="52">
        <v>7</v>
      </c>
      <c r="B23" s="52" t="s">
        <v>118</v>
      </c>
      <c r="C23" s="52" t="s">
        <v>14</v>
      </c>
      <c r="D23" s="52"/>
      <c r="E23" s="52"/>
      <c r="F23" s="52">
        <v>35</v>
      </c>
      <c r="G23" s="52">
        <v>35</v>
      </c>
      <c r="H23" s="52"/>
      <c r="I23" s="52">
        <v>45</v>
      </c>
      <c r="J23" s="52">
        <v>45</v>
      </c>
      <c r="K23" s="52"/>
      <c r="L23" s="52">
        <v>15000</v>
      </c>
      <c r="M23" s="52">
        <v>15000</v>
      </c>
      <c r="N23" s="52"/>
      <c r="O23" s="52">
        <v>15000</v>
      </c>
      <c r="P23" s="52"/>
      <c r="Q23" s="52"/>
      <c r="R23" s="52">
        <v>5</v>
      </c>
      <c r="S23" s="52">
        <v>5</v>
      </c>
      <c r="T23" s="52"/>
      <c r="U23" s="52">
        <v>7150</v>
      </c>
      <c r="V23" s="52">
        <v>6000</v>
      </c>
      <c r="W23" s="52"/>
      <c r="X23" s="52"/>
      <c r="Y23" s="52">
        <v>0.07</v>
      </c>
      <c r="Z23" s="52">
        <v>0.07</v>
      </c>
      <c r="AA23" s="52"/>
      <c r="AB23" s="52">
        <v>12.5</v>
      </c>
      <c r="AC23" s="52">
        <v>10.5</v>
      </c>
      <c r="AD23" s="52">
        <v>42.9</v>
      </c>
      <c r="AE23" s="52">
        <v>26.9</v>
      </c>
      <c r="AF23" s="52"/>
      <c r="AG23" s="52">
        <f>W23+X23+Y23+AB23</f>
        <v>12.57</v>
      </c>
      <c r="AH23" s="52">
        <f>AD23+AF23+AG23</f>
        <v>55.47</v>
      </c>
      <c r="AI23" s="52" t="e">
        <f t="shared" ref="AI23:AJ24" si="24">W23*1000/P23</f>
        <v>#DIV/0!</v>
      </c>
      <c r="AJ23" s="52" t="e">
        <f t="shared" si="24"/>
        <v>#DIV/0!</v>
      </c>
      <c r="AK23" s="52">
        <f t="shared" ref="AK23:AK24" si="25">Y23*1000/R23</f>
        <v>14</v>
      </c>
      <c r="AL23" s="52">
        <f>AB23*1000/U23</f>
        <v>1.74825174825175</v>
      </c>
      <c r="AM23" s="66">
        <f>AC23/V23*1000</f>
        <v>1.75</v>
      </c>
      <c r="AN23" s="52" t="e">
        <f>P23/D23*100</f>
        <v>#DIV/0!</v>
      </c>
      <c r="AO23" s="52">
        <f>Q23/F23*100</f>
        <v>0</v>
      </c>
      <c r="AP23" s="52">
        <f>R23/I23*100</f>
        <v>11.1111111111111</v>
      </c>
      <c r="AQ23" s="52">
        <f>U23/L23*100</f>
        <v>47.6666666666667</v>
      </c>
      <c r="AR23" s="52" t="e">
        <f>E23/D23*100</f>
        <v>#DIV/0!</v>
      </c>
      <c r="AS23" s="66" t="e">
        <f>AF23/H23*1000</f>
        <v>#DIV/0!</v>
      </c>
      <c r="AT23" s="66">
        <f>AD23/L23*1000</f>
        <v>2.86</v>
      </c>
      <c r="AU23" s="66">
        <f>AE23/O23*1000</f>
        <v>1.79333333333333</v>
      </c>
      <c r="AV23" s="51"/>
      <c r="AW23" s="51"/>
      <c r="AX23" s="51"/>
      <c r="AY23" s="51"/>
      <c r="AZ23" s="51"/>
      <c r="BA23" s="51"/>
      <c r="BB23" s="51"/>
      <c r="BC23" s="51"/>
    </row>
    <row r="24" s="42" customFormat="1" spans="1:55">
      <c r="A24" s="53"/>
      <c r="B24" s="53" t="s">
        <v>118</v>
      </c>
      <c r="C24" s="53" t="s">
        <v>112</v>
      </c>
      <c r="D24" s="53">
        <v>8</v>
      </c>
      <c r="E24" s="53">
        <v>4</v>
      </c>
      <c r="F24" s="53">
        <v>17</v>
      </c>
      <c r="G24" s="53">
        <v>17</v>
      </c>
      <c r="H24" s="53"/>
      <c r="I24" s="53">
        <v>0</v>
      </c>
      <c r="J24" s="53">
        <v>0</v>
      </c>
      <c r="K24" s="53"/>
      <c r="L24" s="53">
        <v>5797</v>
      </c>
      <c r="M24" s="53">
        <v>5708</v>
      </c>
      <c r="N24" s="53">
        <v>0</v>
      </c>
      <c r="O24" s="53">
        <v>6893</v>
      </c>
      <c r="P24" s="53">
        <v>0</v>
      </c>
      <c r="Q24" s="53">
        <v>6</v>
      </c>
      <c r="R24" s="53">
        <v>0</v>
      </c>
      <c r="S24" s="53">
        <v>0</v>
      </c>
      <c r="T24" s="53"/>
      <c r="U24" s="53">
        <v>9013</v>
      </c>
      <c r="V24" s="53">
        <v>7527</v>
      </c>
      <c r="W24" s="53">
        <v>0</v>
      </c>
      <c r="X24" s="53">
        <v>0.92</v>
      </c>
      <c r="Y24" s="53">
        <v>0</v>
      </c>
      <c r="Z24" s="53">
        <v>0</v>
      </c>
      <c r="AA24" s="53"/>
      <c r="AB24" s="53">
        <v>9.8</v>
      </c>
      <c r="AC24" s="53">
        <v>0</v>
      </c>
      <c r="AD24" s="53">
        <v>54.6</v>
      </c>
      <c r="AE24" s="53">
        <v>33.86</v>
      </c>
      <c r="AF24" s="53"/>
      <c r="AG24" s="53">
        <f>W24+X24+Y24+AB24</f>
        <v>10.72</v>
      </c>
      <c r="AH24" s="53">
        <f>AD24+AF24+AG24</f>
        <v>65.32</v>
      </c>
      <c r="AI24" s="53" t="e">
        <f t="shared" si="24"/>
        <v>#DIV/0!</v>
      </c>
      <c r="AJ24" s="53">
        <f t="shared" si="24"/>
        <v>153.333333333333</v>
      </c>
      <c r="AK24" s="53" t="e">
        <f t="shared" si="25"/>
        <v>#DIV/0!</v>
      </c>
      <c r="AL24" s="53">
        <f>AB24*1000/U24</f>
        <v>1.08731831798513</v>
      </c>
      <c r="AM24" s="67">
        <f>AC24/V24*1000</f>
        <v>0</v>
      </c>
      <c r="AN24" s="53">
        <f>P24/D24*100</f>
        <v>0</v>
      </c>
      <c r="AO24" s="53">
        <f>Q24/F24*100</f>
        <v>35.2941176470588</v>
      </c>
      <c r="AP24" s="53" t="e">
        <f>R24/I24*100</f>
        <v>#DIV/0!</v>
      </c>
      <c r="AQ24" s="53">
        <f>U24/L24*100</f>
        <v>155.47697084699</v>
      </c>
      <c r="AR24" s="53">
        <f>E24/D24*100</f>
        <v>50</v>
      </c>
      <c r="AS24" s="67" t="e">
        <f>AF24/H24*1000</f>
        <v>#DIV/0!</v>
      </c>
      <c r="AT24" s="67">
        <f>AD24/L24*1000</f>
        <v>9.41866482663447</v>
      </c>
      <c r="AU24" s="67">
        <f>AE24/O24*1000</f>
        <v>4.91222979834615</v>
      </c>
      <c r="AV24" s="76"/>
      <c r="AW24" s="76"/>
      <c r="AX24" s="76"/>
      <c r="AY24" s="76"/>
      <c r="AZ24" s="76"/>
      <c r="BA24" s="76"/>
      <c r="BB24" s="76"/>
      <c r="BC24" s="76"/>
    </row>
    <row r="25" s="43" customFormat="1" spans="1:55">
      <c r="A25" s="54"/>
      <c r="B25" s="54" t="s">
        <v>118</v>
      </c>
      <c r="C25" s="54" t="s">
        <v>110</v>
      </c>
      <c r="D25" s="54">
        <f>(D23/D24-1)*100</f>
        <v>-100</v>
      </c>
      <c r="E25" s="54">
        <f>(E23/E24-1)*100</f>
        <v>-100</v>
      </c>
      <c r="F25" s="54">
        <f>(F23/F24-1)*100</f>
        <v>105.882352941176</v>
      </c>
      <c r="G25" s="54">
        <f>(G23/G24-1)*100</f>
        <v>105.882352941176</v>
      </c>
      <c r="H25" s="54" t="e">
        <f>(H23/H24-1)*100</f>
        <v>#DIV/0!</v>
      </c>
      <c r="I25" s="54" t="e">
        <f t="shared" ref="I25:AM25" si="26">(I23/I24-1)*100</f>
        <v>#DIV/0!</v>
      </c>
      <c r="J25" s="54" t="e">
        <f t="shared" si="26"/>
        <v>#DIV/0!</v>
      </c>
      <c r="K25" s="54" t="e">
        <f t="shared" si="26"/>
        <v>#DIV/0!</v>
      </c>
      <c r="L25" s="54">
        <f t="shared" si="26"/>
        <v>158.754528204244</v>
      </c>
      <c r="M25" s="54">
        <f t="shared" si="26"/>
        <v>162.789067974772</v>
      </c>
      <c r="N25" s="54" t="e">
        <f t="shared" si="26"/>
        <v>#DIV/0!</v>
      </c>
      <c r="O25" s="54">
        <f t="shared" si="26"/>
        <v>117.612070216161</v>
      </c>
      <c r="P25" s="54" t="e">
        <f t="shared" si="26"/>
        <v>#DIV/0!</v>
      </c>
      <c r="Q25" s="54">
        <f t="shared" si="26"/>
        <v>-100</v>
      </c>
      <c r="R25" s="54" t="e">
        <f t="shared" si="26"/>
        <v>#DIV/0!</v>
      </c>
      <c r="S25" s="54" t="e">
        <f t="shared" si="26"/>
        <v>#DIV/0!</v>
      </c>
      <c r="T25" s="54" t="e">
        <f t="shared" si="26"/>
        <v>#DIV/0!</v>
      </c>
      <c r="U25" s="54">
        <f t="shared" si="26"/>
        <v>-20.6701431265949</v>
      </c>
      <c r="V25" s="54">
        <f t="shared" si="26"/>
        <v>-20.2869669190913</v>
      </c>
      <c r="W25" s="54" t="e">
        <f t="shared" si="26"/>
        <v>#DIV/0!</v>
      </c>
      <c r="X25" s="54">
        <f t="shared" si="26"/>
        <v>-100</v>
      </c>
      <c r="Y25" s="54" t="e">
        <f t="shared" si="26"/>
        <v>#DIV/0!</v>
      </c>
      <c r="Z25" s="54" t="e">
        <f t="shared" si="26"/>
        <v>#DIV/0!</v>
      </c>
      <c r="AA25" s="54" t="e">
        <f t="shared" si="26"/>
        <v>#DIV/0!</v>
      </c>
      <c r="AB25" s="54">
        <f t="shared" si="26"/>
        <v>27.5510204081633</v>
      </c>
      <c r="AC25" s="54" t="e">
        <f t="shared" si="26"/>
        <v>#DIV/0!</v>
      </c>
      <c r="AD25" s="54">
        <f t="shared" si="26"/>
        <v>-21.4285714285714</v>
      </c>
      <c r="AE25" s="54">
        <f t="shared" si="26"/>
        <v>-20.5552274069699</v>
      </c>
      <c r="AF25" s="54" t="e">
        <f t="shared" si="26"/>
        <v>#DIV/0!</v>
      </c>
      <c r="AG25" s="54">
        <f t="shared" si="26"/>
        <v>17.2574626865672</v>
      </c>
      <c r="AH25" s="54">
        <f t="shared" si="26"/>
        <v>-15.0796080832823</v>
      </c>
      <c r="AI25" s="54" t="e">
        <f t="shared" si="26"/>
        <v>#DIV/0!</v>
      </c>
      <c r="AJ25" s="54" t="e">
        <f t="shared" si="26"/>
        <v>#DIV/0!</v>
      </c>
      <c r="AK25" s="54" t="e">
        <f t="shared" si="26"/>
        <v>#DIV/0!</v>
      </c>
      <c r="AL25" s="54">
        <f t="shared" si="26"/>
        <v>60.7856429285006</v>
      </c>
      <c r="AM25" s="68" t="e">
        <f t="shared" si="26"/>
        <v>#DIV/0!</v>
      </c>
      <c r="AN25" s="54"/>
      <c r="AO25" s="54"/>
      <c r="AP25" s="54"/>
      <c r="AQ25" s="54"/>
      <c r="AR25" s="54"/>
      <c r="AS25" s="68"/>
      <c r="AT25" s="68"/>
      <c r="AU25" s="68"/>
      <c r="AV25" s="77"/>
      <c r="AW25" s="77"/>
      <c r="AX25" s="77"/>
      <c r="AY25" s="77"/>
      <c r="AZ25" s="77"/>
      <c r="BA25" s="77"/>
      <c r="BB25" s="77"/>
      <c r="BC25" s="77"/>
    </row>
    <row r="26" s="44" customFormat="1" spans="1:55">
      <c r="A26" s="55">
        <v>8</v>
      </c>
      <c r="B26" s="55" t="s">
        <v>119</v>
      </c>
      <c r="C26" s="55" t="s">
        <v>14</v>
      </c>
      <c r="D26" s="55">
        <v>36</v>
      </c>
      <c r="E26" s="55">
        <v>5</v>
      </c>
      <c r="F26" s="55">
        <v>106</v>
      </c>
      <c r="G26" s="55">
        <v>106</v>
      </c>
      <c r="H26" s="55"/>
      <c r="I26" s="55"/>
      <c r="J26" s="55"/>
      <c r="K26" s="55"/>
      <c r="L26" s="55">
        <v>5000</v>
      </c>
      <c r="M26" s="55">
        <v>5000</v>
      </c>
      <c r="N26" s="55"/>
      <c r="O26" s="55">
        <v>5000</v>
      </c>
      <c r="P26" s="55"/>
      <c r="Q26" s="55"/>
      <c r="R26" s="55">
        <v>32</v>
      </c>
      <c r="S26" s="55">
        <v>32</v>
      </c>
      <c r="T26" s="55"/>
      <c r="U26" s="55">
        <v>3000</v>
      </c>
      <c r="V26" s="55">
        <v>2000</v>
      </c>
      <c r="W26" s="55"/>
      <c r="X26" s="55"/>
      <c r="Y26" s="55">
        <v>0.48</v>
      </c>
      <c r="Z26" s="55">
        <v>0.48</v>
      </c>
      <c r="AA26" s="55"/>
      <c r="AB26" s="55">
        <v>5.25</v>
      </c>
      <c r="AC26" s="55">
        <v>3.5</v>
      </c>
      <c r="AD26" s="55">
        <v>18</v>
      </c>
      <c r="AE26" s="55">
        <v>8</v>
      </c>
      <c r="AF26" s="55"/>
      <c r="AG26" s="55">
        <f>W26+X26+Y26+AB26</f>
        <v>5.73</v>
      </c>
      <c r="AH26" s="55">
        <f>AD26+AF26+AG26</f>
        <v>23.73</v>
      </c>
      <c r="AI26" s="55" t="e">
        <f t="shared" ref="AI26:AJ27" si="27">W26*1000/P26</f>
        <v>#DIV/0!</v>
      </c>
      <c r="AJ26" s="55" t="e">
        <f t="shared" si="27"/>
        <v>#DIV/0!</v>
      </c>
      <c r="AK26" s="55">
        <f t="shared" ref="AK26:AK27" si="28">Y26*1000/R26</f>
        <v>15</v>
      </c>
      <c r="AL26" s="55">
        <f>AB26*1000/U26</f>
        <v>1.75</v>
      </c>
      <c r="AM26" s="69">
        <f>AC26/V26*1000</f>
        <v>1.75</v>
      </c>
      <c r="AN26" s="55">
        <f>P26/D26*100</f>
        <v>0</v>
      </c>
      <c r="AO26" s="55">
        <f>Q26/F26*100</f>
        <v>0</v>
      </c>
      <c r="AP26" s="55" t="e">
        <f>R26/I26*100</f>
        <v>#DIV/0!</v>
      </c>
      <c r="AQ26" s="55">
        <f>U26/L26*100</f>
        <v>60</v>
      </c>
      <c r="AR26" s="55">
        <f>E26/D26*100</f>
        <v>13.8888888888889</v>
      </c>
      <c r="AS26" s="69" t="e">
        <f>AF26/H26*1000</f>
        <v>#DIV/0!</v>
      </c>
      <c r="AT26" s="69">
        <f>AD26/L26*1000</f>
        <v>3.6</v>
      </c>
      <c r="AU26" s="69">
        <f>AE26/O26*1000</f>
        <v>1.6</v>
      </c>
      <c r="AV26" s="78"/>
      <c r="AW26" s="78"/>
      <c r="AX26" s="78"/>
      <c r="AY26" s="78"/>
      <c r="AZ26" s="78"/>
      <c r="BA26" s="78"/>
      <c r="BB26" s="78"/>
      <c r="BC26" s="78"/>
    </row>
    <row r="27" s="45" customFormat="1" spans="1:55">
      <c r="A27" s="56"/>
      <c r="B27" s="56" t="s">
        <v>119</v>
      </c>
      <c r="C27" s="56" t="s">
        <v>112</v>
      </c>
      <c r="D27" s="56">
        <v>8</v>
      </c>
      <c r="E27" s="56">
        <v>0</v>
      </c>
      <c r="F27" s="56">
        <v>77</v>
      </c>
      <c r="G27" s="56">
        <v>77</v>
      </c>
      <c r="H27" s="56"/>
      <c r="I27" s="56">
        <v>39</v>
      </c>
      <c r="J27" s="56">
        <v>39</v>
      </c>
      <c r="K27" s="56"/>
      <c r="L27" s="56">
        <v>1113</v>
      </c>
      <c r="M27" s="56">
        <v>1105</v>
      </c>
      <c r="N27" s="56">
        <v>643</v>
      </c>
      <c r="O27" s="56">
        <v>1185</v>
      </c>
      <c r="P27" s="56">
        <v>3</v>
      </c>
      <c r="Q27" s="56">
        <v>3</v>
      </c>
      <c r="R27" s="56">
        <v>47</v>
      </c>
      <c r="S27" s="56">
        <v>47</v>
      </c>
      <c r="T27" s="56"/>
      <c r="U27" s="56">
        <v>1461</v>
      </c>
      <c r="V27" s="56">
        <v>1235</v>
      </c>
      <c r="W27" s="56">
        <v>0.1</v>
      </c>
      <c r="X27" s="56">
        <v>0.42</v>
      </c>
      <c r="Y27" s="56">
        <v>0.58</v>
      </c>
      <c r="Z27" s="56">
        <v>0.58</v>
      </c>
      <c r="AA27" s="56"/>
      <c r="AB27" s="56">
        <v>1.8</v>
      </c>
      <c r="AC27" s="56">
        <v>1.87</v>
      </c>
      <c r="AD27" s="56">
        <v>8.75</v>
      </c>
      <c r="AE27" s="56">
        <v>7.04</v>
      </c>
      <c r="AF27" s="56"/>
      <c r="AG27" s="56">
        <f>W27+X27+Y27+AB27</f>
        <v>2.9</v>
      </c>
      <c r="AH27" s="56">
        <f>AD27+AF27+AG27</f>
        <v>11.65</v>
      </c>
      <c r="AI27" s="56">
        <f t="shared" si="27"/>
        <v>33.3333333333333</v>
      </c>
      <c r="AJ27" s="56">
        <f t="shared" si="27"/>
        <v>140</v>
      </c>
      <c r="AK27" s="56">
        <f t="shared" si="28"/>
        <v>12.3404255319149</v>
      </c>
      <c r="AL27" s="56">
        <f>AB27*1000/U27</f>
        <v>1.23203285420945</v>
      </c>
      <c r="AM27" s="70">
        <f>AC27/V27*1000</f>
        <v>1.51417004048583</v>
      </c>
      <c r="AN27" s="56">
        <f>P27/D27*100</f>
        <v>37.5</v>
      </c>
      <c r="AO27" s="56">
        <f>Q27/F27*100</f>
        <v>3.8961038961039</v>
      </c>
      <c r="AP27" s="56">
        <f>R27/I27*100</f>
        <v>120.512820512821</v>
      </c>
      <c r="AQ27" s="56">
        <f>U27/L27*100</f>
        <v>131.266846361186</v>
      </c>
      <c r="AR27" s="56">
        <f>E27/D27*100</f>
        <v>0</v>
      </c>
      <c r="AS27" s="70" t="e">
        <f>AF27/H27*1000</f>
        <v>#DIV/0!</v>
      </c>
      <c r="AT27" s="70">
        <f>AD27/L27*1000</f>
        <v>7.86163522012579</v>
      </c>
      <c r="AU27" s="70">
        <f>AE27/O27*1000</f>
        <v>5.94092827004219</v>
      </c>
      <c r="AV27" s="79"/>
      <c r="AW27" s="79"/>
      <c r="AX27" s="79"/>
      <c r="AY27" s="79"/>
      <c r="AZ27" s="79"/>
      <c r="BA27" s="79"/>
      <c r="BB27" s="79"/>
      <c r="BC27" s="79"/>
    </row>
    <row r="28" s="46" customFormat="1" spans="1:55">
      <c r="A28" s="57"/>
      <c r="B28" s="57" t="s">
        <v>119</v>
      </c>
      <c r="C28" s="57" t="s">
        <v>110</v>
      </c>
      <c r="D28" s="57">
        <f>(D26/D27-1)*100</f>
        <v>350</v>
      </c>
      <c r="E28" s="57" t="e">
        <f>(E26/E27-1)*100</f>
        <v>#DIV/0!</v>
      </c>
      <c r="F28" s="57">
        <f>(F26/F27-1)*100</f>
        <v>37.6623376623377</v>
      </c>
      <c r="G28" s="57">
        <f>(G26/G27-1)*100</f>
        <v>37.6623376623377</v>
      </c>
      <c r="H28" s="57" t="e">
        <f>(H26/H27-1)*100</f>
        <v>#DIV/0!</v>
      </c>
      <c r="I28" s="57">
        <f t="shared" ref="I28:AM28" si="29">(I26/I27-1)*100</f>
        <v>-100</v>
      </c>
      <c r="J28" s="57">
        <f t="shared" si="29"/>
        <v>-100</v>
      </c>
      <c r="K28" s="57" t="e">
        <f t="shared" si="29"/>
        <v>#DIV/0!</v>
      </c>
      <c r="L28" s="57">
        <f t="shared" si="29"/>
        <v>349.236298292902</v>
      </c>
      <c r="M28" s="57">
        <f t="shared" si="29"/>
        <v>352.488687782805</v>
      </c>
      <c r="N28" s="57">
        <f t="shared" si="29"/>
        <v>-100</v>
      </c>
      <c r="O28" s="57">
        <f t="shared" si="29"/>
        <v>321.940928270042</v>
      </c>
      <c r="P28" s="57">
        <f t="shared" si="29"/>
        <v>-100</v>
      </c>
      <c r="Q28" s="57">
        <f t="shared" si="29"/>
        <v>-100</v>
      </c>
      <c r="R28" s="57">
        <f t="shared" si="29"/>
        <v>-31.9148936170213</v>
      </c>
      <c r="S28" s="57">
        <f t="shared" si="29"/>
        <v>-31.9148936170213</v>
      </c>
      <c r="T28" s="57" t="e">
        <f t="shared" si="29"/>
        <v>#DIV/0!</v>
      </c>
      <c r="U28" s="57">
        <f t="shared" si="29"/>
        <v>105.338809034908</v>
      </c>
      <c r="V28" s="57">
        <f t="shared" si="29"/>
        <v>61.9433198380567</v>
      </c>
      <c r="W28" s="57">
        <f t="shared" si="29"/>
        <v>-100</v>
      </c>
      <c r="X28" s="57">
        <f t="shared" si="29"/>
        <v>-100</v>
      </c>
      <c r="Y28" s="57">
        <f t="shared" si="29"/>
        <v>-17.2413793103448</v>
      </c>
      <c r="Z28" s="57">
        <f t="shared" si="29"/>
        <v>-17.2413793103448</v>
      </c>
      <c r="AA28" s="57" t="e">
        <f t="shared" si="29"/>
        <v>#DIV/0!</v>
      </c>
      <c r="AB28" s="57">
        <f t="shared" si="29"/>
        <v>191.666666666667</v>
      </c>
      <c r="AC28" s="57">
        <f t="shared" si="29"/>
        <v>87.1657754010695</v>
      </c>
      <c r="AD28" s="57">
        <f t="shared" si="29"/>
        <v>105.714285714286</v>
      </c>
      <c r="AE28" s="57">
        <f t="shared" si="29"/>
        <v>13.6363636363636</v>
      </c>
      <c r="AF28" s="57" t="e">
        <f t="shared" si="29"/>
        <v>#DIV/0!</v>
      </c>
      <c r="AG28" s="57">
        <f t="shared" si="29"/>
        <v>97.5862068965518</v>
      </c>
      <c r="AH28" s="57">
        <f t="shared" si="29"/>
        <v>103.690987124464</v>
      </c>
      <c r="AI28" s="57" t="e">
        <f t="shared" si="29"/>
        <v>#DIV/0!</v>
      </c>
      <c r="AJ28" s="57" t="e">
        <f t="shared" si="29"/>
        <v>#DIV/0!</v>
      </c>
      <c r="AK28" s="57">
        <f t="shared" si="29"/>
        <v>21.551724137931</v>
      </c>
      <c r="AL28" s="57">
        <f t="shared" si="29"/>
        <v>42.0416666666662</v>
      </c>
      <c r="AM28" s="71">
        <f t="shared" si="29"/>
        <v>15.5748663101604</v>
      </c>
      <c r="AN28" s="57"/>
      <c r="AO28" s="57"/>
      <c r="AP28" s="57"/>
      <c r="AQ28" s="57"/>
      <c r="AR28" s="57"/>
      <c r="AS28" s="71"/>
      <c r="AT28" s="71"/>
      <c r="AU28" s="71"/>
      <c r="AV28" s="80"/>
      <c r="AW28" s="80"/>
      <c r="AX28" s="80"/>
      <c r="AY28" s="80"/>
      <c r="AZ28" s="80"/>
      <c r="BA28" s="80"/>
      <c r="BB28" s="80"/>
      <c r="BC28" s="80"/>
    </row>
    <row r="29" s="41" customFormat="1" spans="1:55">
      <c r="A29" s="52">
        <v>9</v>
      </c>
      <c r="B29" s="52" t="s">
        <v>120</v>
      </c>
      <c r="C29" s="52" t="s">
        <v>14</v>
      </c>
      <c r="D29" s="52">
        <v>85</v>
      </c>
      <c r="E29" s="52">
        <v>12</v>
      </c>
      <c r="F29" s="52">
        <v>12</v>
      </c>
      <c r="G29" s="52">
        <v>12</v>
      </c>
      <c r="H29" s="52"/>
      <c r="I29" s="52">
        <v>70</v>
      </c>
      <c r="J29" s="52">
        <v>70</v>
      </c>
      <c r="K29" s="52"/>
      <c r="L29" s="52">
        <v>5000</v>
      </c>
      <c r="M29" s="52">
        <v>5000</v>
      </c>
      <c r="N29" s="52">
        <v>5000</v>
      </c>
      <c r="O29" s="52"/>
      <c r="P29" s="52">
        <v>7</v>
      </c>
      <c r="Q29" s="52">
        <v>4</v>
      </c>
      <c r="R29" s="52">
        <v>50</v>
      </c>
      <c r="S29" s="52">
        <v>50</v>
      </c>
      <c r="T29" s="52"/>
      <c r="U29" s="52">
        <v>3200</v>
      </c>
      <c r="V29" s="52">
        <v>3200</v>
      </c>
      <c r="W29" s="52">
        <v>0.6</v>
      </c>
      <c r="X29" s="52">
        <v>0.54</v>
      </c>
      <c r="Y29" s="52">
        <v>0.75</v>
      </c>
      <c r="Z29" s="52">
        <v>0.75</v>
      </c>
      <c r="AA29" s="52"/>
      <c r="AB29" s="52">
        <v>5.6</v>
      </c>
      <c r="AC29" s="52">
        <v>5.6</v>
      </c>
      <c r="AD29" s="52">
        <v>19.2</v>
      </c>
      <c r="AE29" s="52">
        <v>12.8</v>
      </c>
      <c r="AF29" s="52"/>
      <c r="AG29" s="52">
        <f>W29+X29+Y29+AB29</f>
        <v>7.49</v>
      </c>
      <c r="AH29" s="52">
        <f>AD29+AF29+AG29</f>
        <v>26.69</v>
      </c>
      <c r="AI29" s="52">
        <f t="shared" ref="AI29:AI30" si="30">W29*1000/P29</f>
        <v>85.7142857142857</v>
      </c>
      <c r="AJ29" s="52">
        <f t="shared" ref="AJ29:AJ30" si="31">X29*1000/Q29</f>
        <v>135</v>
      </c>
      <c r="AK29" s="52">
        <f t="shared" ref="AK29:AK30" si="32">Y29*1000/R29</f>
        <v>15</v>
      </c>
      <c r="AL29" s="52">
        <f>AB29*1000/U29</f>
        <v>1.75</v>
      </c>
      <c r="AM29" s="66">
        <f>AC29/V29*1000</f>
        <v>1.75</v>
      </c>
      <c r="AN29" s="52">
        <f>P29/D29*100</f>
        <v>8.23529411764706</v>
      </c>
      <c r="AO29" s="52">
        <f>Q29/F29*100</f>
        <v>33.3333333333333</v>
      </c>
      <c r="AP29" s="52">
        <f>R29/I29*100</f>
        <v>71.4285714285714</v>
      </c>
      <c r="AQ29" s="52">
        <f>U29/L29*100</f>
        <v>64</v>
      </c>
      <c r="AR29" s="52">
        <f>E29/D29*100</f>
        <v>14.1176470588235</v>
      </c>
      <c r="AS29" s="66" t="e">
        <f>AF29/H29*1000</f>
        <v>#DIV/0!</v>
      </c>
      <c r="AT29" s="66">
        <f>AD29/L29*1000</f>
        <v>3.84</v>
      </c>
      <c r="AU29" s="66" t="e">
        <f>AE29/O29*1000</f>
        <v>#DIV/0!</v>
      </c>
      <c r="AV29" s="51"/>
      <c r="AW29" s="51"/>
      <c r="AX29" s="51"/>
      <c r="AY29" s="51"/>
      <c r="AZ29" s="51"/>
      <c r="BA29" s="51"/>
      <c r="BB29" s="51"/>
      <c r="BC29" s="51"/>
    </row>
    <row r="30" s="42" customFormat="1" spans="1:55">
      <c r="A30" s="53"/>
      <c r="B30" s="53" t="s">
        <v>120</v>
      </c>
      <c r="C30" s="53" t="s">
        <v>112</v>
      </c>
      <c r="D30" s="53">
        <v>16</v>
      </c>
      <c r="E30" s="53">
        <v>2</v>
      </c>
      <c r="F30" s="53">
        <v>114</v>
      </c>
      <c r="G30" s="53">
        <v>114</v>
      </c>
      <c r="H30" s="53"/>
      <c r="I30" s="53">
        <v>42</v>
      </c>
      <c r="J30" s="53">
        <v>42</v>
      </c>
      <c r="K30" s="53"/>
      <c r="L30" s="53">
        <v>4803</v>
      </c>
      <c r="M30" s="53">
        <v>4748</v>
      </c>
      <c r="N30" s="53">
        <v>3190</v>
      </c>
      <c r="O30" s="53">
        <v>0</v>
      </c>
      <c r="P30" s="53">
        <v>4</v>
      </c>
      <c r="Q30" s="53">
        <v>3</v>
      </c>
      <c r="R30" s="53">
        <v>40</v>
      </c>
      <c r="S30" s="53">
        <v>40</v>
      </c>
      <c r="T30" s="53"/>
      <c r="U30" s="53">
        <v>400</v>
      </c>
      <c r="V30" s="53">
        <v>400</v>
      </c>
      <c r="W30" s="53">
        <v>0.1</v>
      </c>
      <c r="X30" s="53">
        <v>0.4</v>
      </c>
      <c r="Y30" s="53">
        <v>0.77</v>
      </c>
      <c r="Z30" s="53">
        <v>0.77</v>
      </c>
      <c r="AA30" s="53"/>
      <c r="AB30" s="53">
        <v>0.4</v>
      </c>
      <c r="AC30" s="53">
        <v>1.83</v>
      </c>
      <c r="AD30" s="53">
        <v>3.05</v>
      </c>
      <c r="AE30" s="53"/>
      <c r="AF30" s="53"/>
      <c r="AG30" s="53">
        <f>W30+X30+Y30+AB30</f>
        <v>1.67</v>
      </c>
      <c r="AH30" s="53">
        <f>AD30+AF30+AG30</f>
        <v>4.72</v>
      </c>
      <c r="AI30" s="53">
        <f t="shared" si="30"/>
        <v>25</v>
      </c>
      <c r="AJ30" s="53">
        <f t="shared" si="31"/>
        <v>133.333333333333</v>
      </c>
      <c r="AK30" s="53">
        <f t="shared" si="32"/>
        <v>19.25</v>
      </c>
      <c r="AL30" s="53">
        <f>AB30*1000/U30</f>
        <v>1</v>
      </c>
      <c r="AM30" s="67">
        <f>AC30/V30*1000</f>
        <v>4.575</v>
      </c>
      <c r="AN30" s="53">
        <f>P30/D30*100</f>
        <v>25</v>
      </c>
      <c r="AO30" s="53">
        <f>Q30/F30*100</f>
        <v>2.63157894736842</v>
      </c>
      <c r="AP30" s="53">
        <f>R30/I30*100</f>
        <v>95.2380952380952</v>
      </c>
      <c r="AQ30" s="53">
        <f>U30/L30*100</f>
        <v>8.3281282531751</v>
      </c>
      <c r="AR30" s="53">
        <f>E30/D30*100</f>
        <v>12.5</v>
      </c>
      <c r="AS30" s="67" t="e">
        <f>AF30/H30*1000</f>
        <v>#DIV/0!</v>
      </c>
      <c r="AT30" s="67">
        <f>AD30/L30*1000</f>
        <v>0.635019779304601</v>
      </c>
      <c r="AU30" s="67" t="e">
        <f>AE30/O30*1000</f>
        <v>#DIV/0!</v>
      </c>
      <c r="AV30" s="76"/>
      <c r="AW30" s="76"/>
      <c r="AX30" s="76"/>
      <c r="AY30" s="76"/>
      <c r="AZ30" s="76"/>
      <c r="BA30" s="76"/>
      <c r="BB30" s="76"/>
      <c r="BC30" s="76"/>
    </row>
    <row r="31" s="43" customFormat="1" spans="1:55">
      <c r="A31" s="54"/>
      <c r="B31" s="54" t="s">
        <v>120</v>
      </c>
      <c r="C31" s="54" t="s">
        <v>110</v>
      </c>
      <c r="D31" s="54">
        <f>(D29/D30-1)*100</f>
        <v>431.25</v>
      </c>
      <c r="E31" s="54">
        <f>(E29/E30-1)*100</f>
        <v>500</v>
      </c>
      <c r="F31" s="54">
        <f>(F29/F30-1)*100</f>
        <v>-89.4736842105263</v>
      </c>
      <c r="G31" s="54">
        <f>(G29/G30-1)*100</f>
        <v>-89.4736842105263</v>
      </c>
      <c r="H31" s="54" t="e">
        <f>(H29/H30-1)*100</f>
        <v>#DIV/0!</v>
      </c>
      <c r="I31" s="54">
        <f t="shared" ref="I31:AM31" si="33">(I29/I30-1)*100</f>
        <v>66.6666666666667</v>
      </c>
      <c r="J31" s="54">
        <f t="shared" si="33"/>
        <v>66.6666666666667</v>
      </c>
      <c r="K31" s="54" t="e">
        <f t="shared" si="33"/>
        <v>#DIV/0!</v>
      </c>
      <c r="L31" s="54">
        <f t="shared" si="33"/>
        <v>4.10160316468873</v>
      </c>
      <c r="M31" s="54">
        <f t="shared" si="33"/>
        <v>5.30749789385003</v>
      </c>
      <c r="N31" s="54">
        <f t="shared" si="33"/>
        <v>56.7398119122257</v>
      </c>
      <c r="O31" s="54" t="e">
        <f t="shared" si="33"/>
        <v>#DIV/0!</v>
      </c>
      <c r="P31" s="54">
        <f t="shared" si="33"/>
        <v>75</v>
      </c>
      <c r="Q31" s="54">
        <f t="shared" si="33"/>
        <v>33.3333333333333</v>
      </c>
      <c r="R31" s="54">
        <f t="shared" si="33"/>
        <v>25</v>
      </c>
      <c r="S31" s="54">
        <f t="shared" si="33"/>
        <v>25</v>
      </c>
      <c r="T31" s="54" t="e">
        <f t="shared" si="33"/>
        <v>#DIV/0!</v>
      </c>
      <c r="U31" s="54">
        <f t="shared" si="33"/>
        <v>700</v>
      </c>
      <c r="V31" s="54">
        <f t="shared" si="33"/>
        <v>700</v>
      </c>
      <c r="W31" s="54">
        <f t="shared" si="33"/>
        <v>500</v>
      </c>
      <c r="X31" s="54">
        <f t="shared" si="33"/>
        <v>35</v>
      </c>
      <c r="Y31" s="54">
        <f t="shared" si="33"/>
        <v>-2.5974025974026</v>
      </c>
      <c r="Z31" s="54">
        <f t="shared" si="33"/>
        <v>-2.5974025974026</v>
      </c>
      <c r="AA31" s="54" t="e">
        <f t="shared" si="33"/>
        <v>#DIV/0!</v>
      </c>
      <c r="AB31" s="54">
        <f t="shared" si="33"/>
        <v>1300</v>
      </c>
      <c r="AC31" s="54">
        <f t="shared" si="33"/>
        <v>206.010928961749</v>
      </c>
      <c r="AD31" s="54">
        <f t="shared" si="33"/>
        <v>529.508196721311</v>
      </c>
      <c r="AE31" s="54" t="e">
        <f t="shared" si="33"/>
        <v>#DIV/0!</v>
      </c>
      <c r="AF31" s="54" t="e">
        <f t="shared" si="33"/>
        <v>#DIV/0!</v>
      </c>
      <c r="AG31" s="54">
        <f t="shared" si="33"/>
        <v>348.502994011976</v>
      </c>
      <c r="AH31" s="54">
        <f t="shared" si="33"/>
        <v>465.466101694915</v>
      </c>
      <c r="AI31" s="54">
        <f t="shared" si="33"/>
        <v>242.857142857143</v>
      </c>
      <c r="AJ31" s="54">
        <f t="shared" si="33"/>
        <v>1.25000000000026</v>
      </c>
      <c r="AK31" s="54">
        <f t="shared" si="33"/>
        <v>-22.0779220779221</v>
      </c>
      <c r="AL31" s="54">
        <f t="shared" si="33"/>
        <v>75</v>
      </c>
      <c r="AM31" s="68">
        <f t="shared" si="33"/>
        <v>-61.7486338797814</v>
      </c>
      <c r="AN31" s="54"/>
      <c r="AO31" s="54"/>
      <c r="AP31" s="54"/>
      <c r="AQ31" s="54"/>
      <c r="AR31" s="54"/>
      <c r="AS31" s="68"/>
      <c r="AT31" s="68"/>
      <c r="AU31" s="68"/>
      <c r="AV31" s="77"/>
      <c r="AW31" s="77"/>
      <c r="AX31" s="77"/>
      <c r="AY31" s="77"/>
      <c r="AZ31" s="77"/>
      <c r="BA31" s="77"/>
      <c r="BB31" s="77"/>
      <c r="BC31" s="77"/>
    </row>
    <row r="32" s="44" customFormat="1" spans="1:55">
      <c r="A32" s="55">
        <v>10</v>
      </c>
      <c r="B32" s="55" t="s">
        <v>121</v>
      </c>
      <c r="C32" s="55" t="s">
        <v>14</v>
      </c>
      <c r="D32" s="55">
        <v>160</v>
      </c>
      <c r="E32" s="55">
        <v>22</v>
      </c>
      <c r="F32" s="55">
        <v>136</v>
      </c>
      <c r="G32" s="55">
        <v>136</v>
      </c>
      <c r="H32" s="55"/>
      <c r="I32" s="55">
        <v>197</v>
      </c>
      <c r="J32" s="55">
        <v>197</v>
      </c>
      <c r="K32" s="55"/>
      <c r="L32" s="55"/>
      <c r="M32" s="55"/>
      <c r="N32" s="55"/>
      <c r="O32" s="55"/>
      <c r="P32" s="55">
        <v>20</v>
      </c>
      <c r="Q32" s="55">
        <v>12</v>
      </c>
      <c r="R32" s="55">
        <v>102</v>
      </c>
      <c r="S32" s="55">
        <v>102</v>
      </c>
      <c r="T32" s="55"/>
      <c r="U32" s="55"/>
      <c r="V32" s="55"/>
      <c r="W32" s="55">
        <v>1.7</v>
      </c>
      <c r="X32" s="55">
        <v>1.62</v>
      </c>
      <c r="Y32" s="55">
        <v>1.53</v>
      </c>
      <c r="Z32" s="55">
        <v>1.53</v>
      </c>
      <c r="AA32" s="55"/>
      <c r="AB32" s="55"/>
      <c r="AC32" s="55"/>
      <c r="AD32" s="55"/>
      <c r="AE32" s="55"/>
      <c r="AF32" s="55"/>
      <c r="AG32" s="55">
        <f>W32+X32+Y32+AB32</f>
        <v>4.85</v>
      </c>
      <c r="AH32" s="55">
        <f>AD32+AF32+AG32</f>
        <v>4.85</v>
      </c>
      <c r="AI32" s="55">
        <f t="shared" ref="AI32:AI33" si="34">W32*1000/P32</f>
        <v>85</v>
      </c>
      <c r="AJ32" s="55">
        <f t="shared" ref="AJ32:AJ33" si="35">X32*1000/Q32</f>
        <v>135</v>
      </c>
      <c r="AK32" s="55">
        <f t="shared" ref="AK32:AK33" si="36">Y32*1000/R32</f>
        <v>15</v>
      </c>
      <c r="AL32" s="55" t="e">
        <f>AB32*1000/U32</f>
        <v>#DIV/0!</v>
      </c>
      <c r="AM32" s="69" t="e">
        <f>AC32/V32*1000</f>
        <v>#DIV/0!</v>
      </c>
      <c r="AN32" s="55">
        <f>P32/D32*100</f>
        <v>12.5</v>
      </c>
      <c r="AO32" s="55">
        <f>Q32/F32*100</f>
        <v>8.82352941176471</v>
      </c>
      <c r="AP32" s="55">
        <f>R32/I32*100</f>
        <v>51.7766497461929</v>
      </c>
      <c r="AQ32" s="55" t="e">
        <f>U32/L32*100</f>
        <v>#DIV/0!</v>
      </c>
      <c r="AR32" s="55">
        <f>E32/D32*100</f>
        <v>13.75</v>
      </c>
      <c r="AS32" s="69" t="e">
        <f>AF32/H32*1000</f>
        <v>#DIV/0!</v>
      </c>
      <c r="AT32" s="69" t="e">
        <f>AD32/L32*1000</f>
        <v>#DIV/0!</v>
      </c>
      <c r="AU32" s="69" t="e">
        <f>AE32/O32*1000</f>
        <v>#DIV/0!</v>
      </c>
      <c r="AV32" s="78"/>
      <c r="AW32" s="78"/>
      <c r="AX32" s="78"/>
      <c r="AY32" s="78"/>
      <c r="AZ32" s="78"/>
      <c r="BA32" s="78"/>
      <c r="BB32" s="78"/>
      <c r="BC32" s="78"/>
    </row>
    <row r="33" s="45" customFormat="1" spans="1:55">
      <c r="A33" s="56"/>
      <c r="B33" s="56" t="s">
        <v>121</v>
      </c>
      <c r="C33" s="56" t="s">
        <v>112</v>
      </c>
      <c r="D33" s="56">
        <v>70</v>
      </c>
      <c r="E33" s="56">
        <v>6</v>
      </c>
      <c r="F33" s="56">
        <v>118</v>
      </c>
      <c r="G33" s="56">
        <v>118</v>
      </c>
      <c r="H33" s="56"/>
      <c r="I33" s="56">
        <v>206</v>
      </c>
      <c r="J33" s="56">
        <v>206</v>
      </c>
      <c r="K33" s="56"/>
      <c r="L33" s="56">
        <v>0</v>
      </c>
      <c r="M33" s="56">
        <v>0</v>
      </c>
      <c r="N33" s="56">
        <v>0</v>
      </c>
      <c r="O33" s="56">
        <v>0</v>
      </c>
      <c r="P33" s="56">
        <v>4</v>
      </c>
      <c r="Q33" s="56">
        <v>2</v>
      </c>
      <c r="R33" s="56">
        <v>0</v>
      </c>
      <c r="S33" s="56">
        <v>0</v>
      </c>
      <c r="T33" s="56"/>
      <c r="U33" s="56">
        <v>0</v>
      </c>
      <c r="V33" s="56">
        <v>0</v>
      </c>
      <c r="W33" s="56">
        <v>0.1</v>
      </c>
      <c r="X33" s="56">
        <v>0.35</v>
      </c>
      <c r="Y33" s="56">
        <v>0</v>
      </c>
      <c r="Z33" s="56">
        <v>0</v>
      </c>
      <c r="AA33" s="56"/>
      <c r="AB33" s="56">
        <v>0</v>
      </c>
      <c r="AC33" s="56">
        <v>1.38</v>
      </c>
      <c r="AD33" s="56"/>
      <c r="AE33" s="56"/>
      <c r="AF33" s="56"/>
      <c r="AG33" s="56">
        <f>W33+X33+Y33+AB33</f>
        <v>0.45</v>
      </c>
      <c r="AH33" s="56">
        <f>AD33+AF33+AG33</f>
        <v>0.45</v>
      </c>
      <c r="AI33" s="56">
        <f t="shared" si="34"/>
        <v>25</v>
      </c>
      <c r="AJ33" s="56">
        <f t="shared" si="35"/>
        <v>175</v>
      </c>
      <c r="AK33" s="56" t="e">
        <f t="shared" si="36"/>
        <v>#DIV/0!</v>
      </c>
      <c r="AL33" s="56" t="e">
        <f>AB33*1000/U33</f>
        <v>#DIV/0!</v>
      </c>
      <c r="AM33" s="70" t="e">
        <f>AC33/V33*1000</f>
        <v>#DIV/0!</v>
      </c>
      <c r="AN33" s="56">
        <f>P33/D33*100</f>
        <v>5.71428571428571</v>
      </c>
      <c r="AO33" s="56">
        <f>Q33/F33*100</f>
        <v>1.69491525423729</v>
      </c>
      <c r="AP33" s="56">
        <f>R33/I33*100</f>
        <v>0</v>
      </c>
      <c r="AQ33" s="56" t="e">
        <f>U33/L33*100</f>
        <v>#DIV/0!</v>
      </c>
      <c r="AR33" s="56">
        <f>E33/D33*100</f>
        <v>8.57142857142857</v>
      </c>
      <c r="AS33" s="70" t="e">
        <f>AF33/H33*1000</f>
        <v>#DIV/0!</v>
      </c>
      <c r="AT33" s="70" t="e">
        <f>AD33/L33*1000</f>
        <v>#DIV/0!</v>
      </c>
      <c r="AU33" s="70" t="e">
        <f>AE33/O33*1000</f>
        <v>#DIV/0!</v>
      </c>
      <c r="AV33" s="79"/>
      <c r="AW33" s="79"/>
      <c r="AX33" s="79"/>
      <c r="AY33" s="79"/>
      <c r="AZ33" s="79"/>
      <c r="BA33" s="79"/>
      <c r="BB33" s="79"/>
      <c r="BC33" s="79"/>
    </row>
    <row r="34" s="46" customFormat="1" spans="1:55">
      <c r="A34" s="57"/>
      <c r="B34" s="57" t="s">
        <v>121</v>
      </c>
      <c r="C34" s="57" t="s">
        <v>110</v>
      </c>
      <c r="D34" s="57">
        <f>(D32/D33-1)*100</f>
        <v>128.571428571429</v>
      </c>
      <c r="E34" s="57">
        <f>(E32/E33-1)*100</f>
        <v>266.666666666667</v>
      </c>
      <c r="F34" s="57">
        <f>(F32/F33-1)*100</f>
        <v>15.2542372881356</v>
      </c>
      <c r="G34" s="57">
        <f>(G32/G33-1)*100</f>
        <v>15.2542372881356</v>
      </c>
      <c r="H34" s="57" t="e">
        <f>(H32/H33-1)*100</f>
        <v>#DIV/0!</v>
      </c>
      <c r="I34" s="57">
        <f t="shared" ref="I34:AM34" si="37">(I32/I33-1)*100</f>
        <v>-4.36893203883495</v>
      </c>
      <c r="J34" s="57">
        <f t="shared" si="37"/>
        <v>-4.36893203883495</v>
      </c>
      <c r="K34" s="57" t="e">
        <f t="shared" si="37"/>
        <v>#DIV/0!</v>
      </c>
      <c r="L34" s="57" t="e">
        <f t="shared" si="37"/>
        <v>#DIV/0!</v>
      </c>
      <c r="M34" s="57" t="e">
        <f t="shared" si="37"/>
        <v>#DIV/0!</v>
      </c>
      <c r="N34" s="57" t="e">
        <f t="shared" si="37"/>
        <v>#DIV/0!</v>
      </c>
      <c r="O34" s="57" t="e">
        <f t="shared" si="37"/>
        <v>#DIV/0!</v>
      </c>
      <c r="P34" s="57">
        <f t="shared" si="37"/>
        <v>400</v>
      </c>
      <c r="Q34" s="57">
        <f t="shared" si="37"/>
        <v>500</v>
      </c>
      <c r="R34" s="57" t="e">
        <f t="shared" si="37"/>
        <v>#DIV/0!</v>
      </c>
      <c r="S34" s="57" t="e">
        <f t="shared" si="37"/>
        <v>#DIV/0!</v>
      </c>
      <c r="T34" s="57" t="e">
        <f t="shared" si="37"/>
        <v>#DIV/0!</v>
      </c>
      <c r="U34" s="57" t="e">
        <f t="shared" si="37"/>
        <v>#DIV/0!</v>
      </c>
      <c r="V34" s="57" t="e">
        <f t="shared" si="37"/>
        <v>#DIV/0!</v>
      </c>
      <c r="W34" s="57">
        <f t="shared" si="37"/>
        <v>1600</v>
      </c>
      <c r="X34" s="57">
        <f t="shared" si="37"/>
        <v>362.857142857143</v>
      </c>
      <c r="Y34" s="57" t="e">
        <f t="shared" si="37"/>
        <v>#DIV/0!</v>
      </c>
      <c r="Z34" s="57" t="e">
        <f t="shared" si="37"/>
        <v>#DIV/0!</v>
      </c>
      <c r="AA34" s="57" t="e">
        <f t="shared" si="37"/>
        <v>#DIV/0!</v>
      </c>
      <c r="AB34" s="57" t="e">
        <f t="shared" si="37"/>
        <v>#DIV/0!</v>
      </c>
      <c r="AC34" s="57">
        <f t="shared" si="37"/>
        <v>-100</v>
      </c>
      <c r="AD34" s="57" t="e">
        <f t="shared" si="37"/>
        <v>#DIV/0!</v>
      </c>
      <c r="AE34" s="57" t="e">
        <f t="shared" si="37"/>
        <v>#DIV/0!</v>
      </c>
      <c r="AF34" s="57" t="e">
        <f t="shared" si="37"/>
        <v>#DIV/0!</v>
      </c>
      <c r="AG34" s="57">
        <f t="shared" si="37"/>
        <v>977.777777777778</v>
      </c>
      <c r="AH34" s="57">
        <f t="shared" si="37"/>
        <v>977.777777777778</v>
      </c>
      <c r="AI34" s="57">
        <f t="shared" si="37"/>
        <v>240</v>
      </c>
      <c r="AJ34" s="57">
        <f t="shared" si="37"/>
        <v>-22.8571428571429</v>
      </c>
      <c r="AK34" s="57" t="e">
        <f t="shared" si="37"/>
        <v>#DIV/0!</v>
      </c>
      <c r="AL34" s="57" t="e">
        <f t="shared" si="37"/>
        <v>#DIV/0!</v>
      </c>
      <c r="AM34" s="71" t="e">
        <f t="shared" si="37"/>
        <v>#DIV/0!</v>
      </c>
      <c r="AN34" s="57"/>
      <c r="AO34" s="57"/>
      <c r="AP34" s="57"/>
      <c r="AQ34" s="57"/>
      <c r="AR34" s="57"/>
      <c r="AS34" s="71"/>
      <c r="AT34" s="71"/>
      <c r="AU34" s="71"/>
      <c r="AV34" s="80"/>
      <c r="AW34" s="80"/>
      <c r="AX34" s="80"/>
      <c r="AY34" s="80"/>
      <c r="AZ34" s="80"/>
      <c r="BA34" s="80"/>
      <c r="BB34" s="80"/>
      <c r="BC34" s="80"/>
    </row>
    <row r="35" s="41" customFormat="1" spans="1:55">
      <c r="A35" s="52">
        <v>11</v>
      </c>
      <c r="B35" s="52" t="s">
        <v>122</v>
      </c>
      <c r="C35" s="52" t="s">
        <v>14</v>
      </c>
      <c r="D35" s="52"/>
      <c r="E35" s="52"/>
      <c r="F35" s="52">
        <v>13</v>
      </c>
      <c r="G35" s="52">
        <v>13</v>
      </c>
      <c r="H35" s="52"/>
      <c r="I35" s="52"/>
      <c r="J35" s="52"/>
      <c r="K35" s="52"/>
      <c r="L35" s="52">
        <v>120</v>
      </c>
      <c r="M35" s="52">
        <v>0</v>
      </c>
      <c r="N35" s="52"/>
      <c r="O35" s="52"/>
      <c r="P35" s="52"/>
      <c r="Q35" s="52">
        <v>1</v>
      </c>
      <c r="R35" s="52"/>
      <c r="S35" s="52"/>
      <c r="T35" s="52"/>
      <c r="U35" s="52">
        <v>20</v>
      </c>
      <c r="V35" s="52"/>
      <c r="W35" s="52"/>
      <c r="X35" s="52">
        <v>0.14</v>
      </c>
      <c r="Y35" s="52"/>
      <c r="Z35" s="52"/>
      <c r="AA35" s="52"/>
      <c r="AB35" s="52">
        <v>0.04</v>
      </c>
      <c r="AC35" s="52"/>
      <c r="AD35" s="52">
        <v>0.12</v>
      </c>
      <c r="AE35" s="52"/>
      <c r="AF35" s="52"/>
      <c r="AG35" s="52">
        <f>W35+X35+Y35+AB35</f>
        <v>0.18</v>
      </c>
      <c r="AH35" s="52">
        <f>AD35+AF35+AG35</f>
        <v>0.3</v>
      </c>
      <c r="AI35" s="52" t="e">
        <f t="shared" ref="AI35:AI36" si="38">W35*1000/P35</f>
        <v>#DIV/0!</v>
      </c>
      <c r="AJ35" s="52">
        <f t="shared" ref="AJ35:AJ36" si="39">X35*1000/Q35</f>
        <v>140</v>
      </c>
      <c r="AK35" s="52" t="e">
        <f t="shared" ref="AK35:AK36" si="40">Y35*1000/R35</f>
        <v>#DIV/0!</v>
      </c>
      <c r="AL35" s="52">
        <f>AB35*1000/U35</f>
        <v>2</v>
      </c>
      <c r="AM35" s="66" t="e">
        <f>AC35/V35*1000</f>
        <v>#DIV/0!</v>
      </c>
      <c r="AN35" s="52" t="e">
        <f>P35/D35*100</f>
        <v>#DIV/0!</v>
      </c>
      <c r="AO35" s="52">
        <f>Q35/F35*100</f>
        <v>7.69230769230769</v>
      </c>
      <c r="AP35" s="52" t="e">
        <f>R35/I35*100</f>
        <v>#DIV/0!</v>
      </c>
      <c r="AQ35" s="52">
        <f>U35/L35*100</f>
        <v>16.6666666666667</v>
      </c>
      <c r="AR35" s="52" t="e">
        <f>E35/D35*100</f>
        <v>#DIV/0!</v>
      </c>
      <c r="AS35" s="66" t="e">
        <f>AF35/H35*1000</f>
        <v>#DIV/0!</v>
      </c>
      <c r="AT35" s="66">
        <f>AD35/L35*1000</f>
        <v>1</v>
      </c>
      <c r="AU35" s="66" t="e">
        <f>AE35/O35*1000</f>
        <v>#DIV/0!</v>
      </c>
      <c r="AV35" s="51"/>
      <c r="AW35" s="51"/>
      <c r="AX35" s="51"/>
      <c r="AY35" s="51"/>
      <c r="AZ35" s="51"/>
      <c r="BA35" s="51"/>
      <c r="BB35" s="51"/>
      <c r="BC35" s="51"/>
    </row>
    <row r="36" s="42" customFormat="1" spans="1:55">
      <c r="A36" s="53"/>
      <c r="B36" s="53" t="s">
        <v>122</v>
      </c>
      <c r="C36" s="53" t="s">
        <v>112</v>
      </c>
      <c r="D36" s="53">
        <v>0</v>
      </c>
      <c r="E36" s="53">
        <v>0</v>
      </c>
      <c r="F36" s="53">
        <v>11</v>
      </c>
      <c r="G36" s="53">
        <v>11</v>
      </c>
      <c r="H36" s="53"/>
      <c r="I36" s="53">
        <v>155</v>
      </c>
      <c r="J36" s="53">
        <v>155</v>
      </c>
      <c r="K36" s="53"/>
      <c r="L36" s="53">
        <v>53</v>
      </c>
      <c r="M36" s="53">
        <v>52</v>
      </c>
      <c r="N36" s="53">
        <v>42</v>
      </c>
      <c r="O36" s="53">
        <v>0</v>
      </c>
      <c r="P36" s="53">
        <v>0</v>
      </c>
      <c r="Q36" s="53">
        <v>5</v>
      </c>
      <c r="R36" s="53">
        <v>0</v>
      </c>
      <c r="S36" s="53">
        <v>0</v>
      </c>
      <c r="T36" s="53"/>
      <c r="U36" s="53">
        <v>0</v>
      </c>
      <c r="V36" s="53">
        <v>0</v>
      </c>
      <c r="W36" s="53">
        <v>0</v>
      </c>
      <c r="X36" s="53">
        <v>1.02</v>
      </c>
      <c r="Y36" s="53">
        <v>0</v>
      </c>
      <c r="Z36" s="53">
        <v>0</v>
      </c>
      <c r="AA36" s="53"/>
      <c r="AB36" s="53">
        <v>0</v>
      </c>
      <c r="AC36" s="53">
        <v>0</v>
      </c>
      <c r="AD36" s="53"/>
      <c r="AE36" s="53"/>
      <c r="AF36" s="53"/>
      <c r="AG36" s="53">
        <f>W36+X36+Y36+AB36</f>
        <v>1.02</v>
      </c>
      <c r="AH36" s="53">
        <f>AD36+AF36+AG36</f>
        <v>1.02</v>
      </c>
      <c r="AI36" s="53" t="e">
        <f t="shared" si="38"/>
        <v>#DIV/0!</v>
      </c>
      <c r="AJ36" s="53">
        <f t="shared" si="39"/>
        <v>204</v>
      </c>
      <c r="AK36" s="53" t="e">
        <f t="shared" si="40"/>
        <v>#DIV/0!</v>
      </c>
      <c r="AL36" s="53" t="e">
        <f>AB36*1000/U36</f>
        <v>#DIV/0!</v>
      </c>
      <c r="AM36" s="67" t="e">
        <f>AC36/V36*1000</f>
        <v>#DIV/0!</v>
      </c>
      <c r="AN36" s="53" t="e">
        <f>P36/D36*100</f>
        <v>#DIV/0!</v>
      </c>
      <c r="AO36" s="53">
        <f>Q36/F36*100</f>
        <v>45.4545454545455</v>
      </c>
      <c r="AP36" s="53">
        <f>R36/I36*100</f>
        <v>0</v>
      </c>
      <c r="AQ36" s="53">
        <f>U36/L36*100</f>
        <v>0</v>
      </c>
      <c r="AR36" s="53" t="e">
        <f>E36/D36*100</f>
        <v>#DIV/0!</v>
      </c>
      <c r="AS36" s="67" t="e">
        <f>AF36/H36*1000</f>
        <v>#DIV/0!</v>
      </c>
      <c r="AT36" s="67">
        <f>AD36/L36*1000</f>
        <v>0</v>
      </c>
      <c r="AU36" s="67" t="e">
        <f>AE36/O36*1000</f>
        <v>#DIV/0!</v>
      </c>
      <c r="AV36" s="76"/>
      <c r="AW36" s="76"/>
      <c r="AX36" s="76"/>
      <c r="AY36" s="76"/>
      <c r="AZ36" s="76"/>
      <c r="BA36" s="76"/>
      <c r="BB36" s="76"/>
      <c r="BC36" s="76"/>
    </row>
    <row r="37" s="43" customFormat="1" spans="1:55">
      <c r="A37" s="54"/>
      <c r="B37" s="54" t="s">
        <v>122</v>
      </c>
      <c r="C37" s="54" t="s">
        <v>110</v>
      </c>
      <c r="D37" s="54" t="e">
        <f>(D35/D36-1)*100</f>
        <v>#DIV/0!</v>
      </c>
      <c r="E37" s="54" t="e">
        <f>(E35/E36-1)*100</f>
        <v>#DIV/0!</v>
      </c>
      <c r="F37" s="54">
        <f>(F35/F36-1)*100</f>
        <v>18.1818181818182</v>
      </c>
      <c r="G37" s="54">
        <f>(G35/G36-1)*100</f>
        <v>18.1818181818182</v>
      </c>
      <c r="H37" s="54" t="e">
        <f>(H35/H36-1)*100</f>
        <v>#DIV/0!</v>
      </c>
      <c r="I37" s="54">
        <f t="shared" ref="I37:AM37" si="41">(I35/I36-1)*100</f>
        <v>-100</v>
      </c>
      <c r="J37" s="54">
        <f t="shared" si="41"/>
        <v>-100</v>
      </c>
      <c r="K37" s="54" t="e">
        <f t="shared" si="41"/>
        <v>#DIV/0!</v>
      </c>
      <c r="L37" s="54">
        <f t="shared" si="41"/>
        <v>126.415094339623</v>
      </c>
      <c r="M37" s="54">
        <f t="shared" si="41"/>
        <v>-100</v>
      </c>
      <c r="N37" s="54">
        <f t="shared" si="41"/>
        <v>-100</v>
      </c>
      <c r="O37" s="54" t="e">
        <f t="shared" si="41"/>
        <v>#DIV/0!</v>
      </c>
      <c r="P37" s="54" t="e">
        <f t="shared" si="41"/>
        <v>#DIV/0!</v>
      </c>
      <c r="Q37" s="54">
        <f t="shared" si="41"/>
        <v>-80</v>
      </c>
      <c r="R37" s="54" t="e">
        <f t="shared" si="41"/>
        <v>#DIV/0!</v>
      </c>
      <c r="S37" s="54" t="e">
        <f t="shared" si="41"/>
        <v>#DIV/0!</v>
      </c>
      <c r="T37" s="54" t="e">
        <f t="shared" si="41"/>
        <v>#DIV/0!</v>
      </c>
      <c r="U37" s="54" t="e">
        <f t="shared" si="41"/>
        <v>#DIV/0!</v>
      </c>
      <c r="V37" s="54" t="e">
        <f t="shared" si="41"/>
        <v>#DIV/0!</v>
      </c>
      <c r="W37" s="54" t="e">
        <f t="shared" si="41"/>
        <v>#DIV/0!</v>
      </c>
      <c r="X37" s="54">
        <f t="shared" si="41"/>
        <v>-86.2745098039216</v>
      </c>
      <c r="Y37" s="54" t="e">
        <f t="shared" si="41"/>
        <v>#DIV/0!</v>
      </c>
      <c r="Z37" s="54" t="e">
        <f t="shared" si="41"/>
        <v>#DIV/0!</v>
      </c>
      <c r="AA37" s="54" t="e">
        <f t="shared" si="41"/>
        <v>#DIV/0!</v>
      </c>
      <c r="AB37" s="54" t="e">
        <f t="shared" si="41"/>
        <v>#DIV/0!</v>
      </c>
      <c r="AC37" s="54" t="e">
        <f t="shared" si="41"/>
        <v>#DIV/0!</v>
      </c>
      <c r="AD37" s="54" t="e">
        <f t="shared" si="41"/>
        <v>#DIV/0!</v>
      </c>
      <c r="AE37" s="54" t="e">
        <f t="shared" si="41"/>
        <v>#DIV/0!</v>
      </c>
      <c r="AF37" s="54" t="e">
        <f t="shared" si="41"/>
        <v>#DIV/0!</v>
      </c>
      <c r="AG37" s="54">
        <f t="shared" si="41"/>
        <v>-82.3529411764706</v>
      </c>
      <c r="AH37" s="54">
        <f t="shared" si="41"/>
        <v>-70.5882352941176</v>
      </c>
      <c r="AI37" s="54" t="e">
        <f t="shared" si="41"/>
        <v>#DIV/0!</v>
      </c>
      <c r="AJ37" s="54">
        <f t="shared" si="41"/>
        <v>-31.3725490196078</v>
      </c>
      <c r="AK37" s="54" t="e">
        <f t="shared" si="41"/>
        <v>#DIV/0!</v>
      </c>
      <c r="AL37" s="54" t="e">
        <f t="shared" si="41"/>
        <v>#DIV/0!</v>
      </c>
      <c r="AM37" s="68" t="e">
        <f t="shared" si="41"/>
        <v>#DIV/0!</v>
      </c>
      <c r="AN37" s="54"/>
      <c r="AO37" s="54"/>
      <c r="AP37" s="54"/>
      <c r="AQ37" s="54"/>
      <c r="AR37" s="54"/>
      <c r="AS37" s="68"/>
      <c r="AT37" s="68"/>
      <c r="AU37" s="68"/>
      <c r="AV37" s="77"/>
      <c r="AW37" s="77"/>
      <c r="AX37" s="77"/>
      <c r="AY37" s="77"/>
      <c r="AZ37" s="77"/>
      <c r="BA37" s="77"/>
      <c r="BB37" s="77"/>
      <c r="BC37" s="77"/>
    </row>
    <row r="38" s="44" customFormat="1" spans="1:55">
      <c r="A38" s="55">
        <v>12</v>
      </c>
      <c r="B38" s="55" t="s">
        <v>123</v>
      </c>
      <c r="C38" s="55" t="s">
        <v>14</v>
      </c>
      <c r="D38" s="55"/>
      <c r="E38" s="55"/>
      <c r="F38" s="55"/>
      <c r="G38" s="55"/>
      <c r="H38" s="55"/>
      <c r="I38" s="55">
        <v>30</v>
      </c>
      <c r="J38" s="55">
        <v>30</v>
      </c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>
        <f>W38+X38+Y38+AB38</f>
        <v>0</v>
      </c>
      <c r="AH38" s="55">
        <f>AD38+AF38+AG38</f>
        <v>0</v>
      </c>
      <c r="AI38" s="55" t="e">
        <f t="shared" ref="AI38:AI39" si="42">W38*1000/P38</f>
        <v>#DIV/0!</v>
      </c>
      <c r="AJ38" s="55" t="e">
        <f t="shared" ref="AJ38:AJ39" si="43">X38*1000/Q38</f>
        <v>#DIV/0!</v>
      </c>
      <c r="AK38" s="55" t="e">
        <f t="shared" ref="AK38:AK39" si="44">Y38*1000/R38</f>
        <v>#DIV/0!</v>
      </c>
      <c r="AL38" s="55" t="e">
        <f>AB38*1000/U38</f>
        <v>#DIV/0!</v>
      </c>
      <c r="AM38" s="69" t="e">
        <f>AC38/V38*1000</f>
        <v>#DIV/0!</v>
      </c>
      <c r="AN38" s="55" t="e">
        <f>P38/D38*100</f>
        <v>#DIV/0!</v>
      </c>
      <c r="AO38" s="55" t="e">
        <f>Q38/F38*100</f>
        <v>#DIV/0!</v>
      </c>
      <c r="AP38" s="55">
        <f>R38/I38*100</f>
        <v>0</v>
      </c>
      <c r="AQ38" s="55" t="e">
        <f>U38/L38*100</f>
        <v>#DIV/0!</v>
      </c>
      <c r="AR38" s="55" t="e">
        <f>E38/D38*100</f>
        <v>#DIV/0!</v>
      </c>
      <c r="AS38" s="69" t="e">
        <f>AF38/H38*1000</f>
        <v>#DIV/0!</v>
      </c>
      <c r="AT38" s="69" t="e">
        <f>AD38/L38*1000</f>
        <v>#DIV/0!</v>
      </c>
      <c r="AU38" s="69" t="e">
        <f>AE38/O38*1000</f>
        <v>#DIV/0!</v>
      </c>
      <c r="AV38" s="78"/>
      <c r="AW38" s="78"/>
      <c r="AX38" s="78"/>
      <c r="AY38" s="78"/>
      <c r="AZ38" s="78"/>
      <c r="BA38" s="78"/>
      <c r="BB38" s="78"/>
      <c r="BC38" s="78"/>
    </row>
    <row r="39" s="45" customFormat="1" spans="1:55">
      <c r="A39" s="56"/>
      <c r="B39" s="56" t="s">
        <v>123</v>
      </c>
      <c r="C39" s="56" t="s">
        <v>112</v>
      </c>
      <c r="D39" s="56">
        <v>0</v>
      </c>
      <c r="E39" s="56">
        <v>0</v>
      </c>
      <c r="F39" s="56">
        <v>0</v>
      </c>
      <c r="G39" s="56">
        <v>0</v>
      </c>
      <c r="H39" s="56"/>
      <c r="I39" s="56">
        <v>65</v>
      </c>
      <c r="J39" s="56">
        <v>65</v>
      </c>
      <c r="K39" s="56"/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6">
        <v>0</v>
      </c>
      <c r="T39" s="56"/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/>
      <c r="AB39" s="56">
        <v>0</v>
      </c>
      <c r="AC39" s="56">
        <v>0</v>
      </c>
      <c r="AD39" s="56"/>
      <c r="AE39" s="56"/>
      <c r="AF39" s="56"/>
      <c r="AG39" s="56">
        <f>W39+X39+Y39+AB39</f>
        <v>0</v>
      </c>
      <c r="AH39" s="56">
        <f>AD39+AF39+AG39</f>
        <v>0</v>
      </c>
      <c r="AI39" s="56" t="e">
        <f t="shared" si="42"/>
        <v>#DIV/0!</v>
      </c>
      <c r="AJ39" s="56" t="e">
        <f t="shared" si="43"/>
        <v>#DIV/0!</v>
      </c>
      <c r="AK39" s="56" t="e">
        <f t="shared" si="44"/>
        <v>#DIV/0!</v>
      </c>
      <c r="AL39" s="56" t="e">
        <f>AB39*1000/U39</f>
        <v>#DIV/0!</v>
      </c>
      <c r="AM39" s="70" t="e">
        <f>AC39/V39*1000</f>
        <v>#DIV/0!</v>
      </c>
      <c r="AN39" s="56" t="e">
        <f>P39/D39*100</f>
        <v>#DIV/0!</v>
      </c>
      <c r="AO39" s="56" t="e">
        <f>Q39/F39*100</f>
        <v>#DIV/0!</v>
      </c>
      <c r="AP39" s="56">
        <f>R39/I39*100</f>
        <v>0</v>
      </c>
      <c r="AQ39" s="56" t="e">
        <f>U39/L39*100</f>
        <v>#DIV/0!</v>
      </c>
      <c r="AR39" s="56" t="e">
        <f>E39/D39*100</f>
        <v>#DIV/0!</v>
      </c>
      <c r="AS39" s="70" t="e">
        <f>AF39/H39*1000</f>
        <v>#DIV/0!</v>
      </c>
      <c r="AT39" s="70" t="e">
        <f>AD39/L39*1000</f>
        <v>#DIV/0!</v>
      </c>
      <c r="AU39" s="70" t="e">
        <f>AE39/O39*1000</f>
        <v>#DIV/0!</v>
      </c>
      <c r="AV39" s="79"/>
      <c r="AW39" s="79"/>
      <c r="AX39" s="79"/>
      <c r="AY39" s="79"/>
      <c r="AZ39" s="79"/>
      <c r="BA39" s="79"/>
      <c r="BB39" s="79"/>
      <c r="BC39" s="79"/>
    </row>
    <row r="40" s="46" customFormat="1" spans="1:55">
      <c r="A40" s="57"/>
      <c r="B40" s="57" t="s">
        <v>123</v>
      </c>
      <c r="C40" s="57" t="s">
        <v>110</v>
      </c>
      <c r="D40" s="57" t="e">
        <f>(D38/D39-1)*100</f>
        <v>#DIV/0!</v>
      </c>
      <c r="E40" s="57" t="e">
        <f>(E38/E39-1)*100</f>
        <v>#DIV/0!</v>
      </c>
      <c r="F40" s="57" t="e">
        <f>(F38/F39-1)*100</f>
        <v>#DIV/0!</v>
      </c>
      <c r="G40" s="57" t="e">
        <f>(G38/G39-1)*100</f>
        <v>#DIV/0!</v>
      </c>
      <c r="H40" s="57" t="e">
        <f>(H38/H39-1)*100</f>
        <v>#DIV/0!</v>
      </c>
      <c r="I40" s="57">
        <f t="shared" ref="I40:AM40" si="45">(I38/I39-1)*100</f>
        <v>-53.8461538461538</v>
      </c>
      <c r="J40" s="57">
        <f t="shared" si="45"/>
        <v>-53.8461538461538</v>
      </c>
      <c r="K40" s="57" t="e">
        <f t="shared" si="45"/>
        <v>#DIV/0!</v>
      </c>
      <c r="L40" s="57" t="e">
        <f t="shared" si="45"/>
        <v>#DIV/0!</v>
      </c>
      <c r="M40" s="57" t="e">
        <f t="shared" si="45"/>
        <v>#DIV/0!</v>
      </c>
      <c r="N40" s="57" t="e">
        <f t="shared" si="45"/>
        <v>#DIV/0!</v>
      </c>
      <c r="O40" s="57" t="e">
        <f t="shared" si="45"/>
        <v>#DIV/0!</v>
      </c>
      <c r="P40" s="57" t="e">
        <f t="shared" si="45"/>
        <v>#DIV/0!</v>
      </c>
      <c r="Q40" s="57" t="e">
        <f t="shared" si="45"/>
        <v>#DIV/0!</v>
      </c>
      <c r="R40" s="57" t="e">
        <f t="shared" si="45"/>
        <v>#DIV/0!</v>
      </c>
      <c r="S40" s="57" t="e">
        <f t="shared" si="45"/>
        <v>#DIV/0!</v>
      </c>
      <c r="T40" s="57" t="e">
        <f t="shared" si="45"/>
        <v>#DIV/0!</v>
      </c>
      <c r="U40" s="57" t="e">
        <f t="shared" si="45"/>
        <v>#DIV/0!</v>
      </c>
      <c r="V40" s="57" t="e">
        <f t="shared" si="45"/>
        <v>#DIV/0!</v>
      </c>
      <c r="W40" s="57" t="e">
        <f t="shared" si="45"/>
        <v>#DIV/0!</v>
      </c>
      <c r="X40" s="57" t="e">
        <f t="shared" si="45"/>
        <v>#DIV/0!</v>
      </c>
      <c r="Y40" s="57" t="e">
        <f t="shared" si="45"/>
        <v>#DIV/0!</v>
      </c>
      <c r="Z40" s="57" t="e">
        <f t="shared" si="45"/>
        <v>#DIV/0!</v>
      </c>
      <c r="AA40" s="57" t="e">
        <f t="shared" si="45"/>
        <v>#DIV/0!</v>
      </c>
      <c r="AB40" s="57" t="e">
        <f t="shared" si="45"/>
        <v>#DIV/0!</v>
      </c>
      <c r="AC40" s="57" t="e">
        <f t="shared" si="45"/>
        <v>#DIV/0!</v>
      </c>
      <c r="AD40" s="57" t="e">
        <f t="shared" si="45"/>
        <v>#DIV/0!</v>
      </c>
      <c r="AE40" s="57" t="e">
        <f t="shared" si="45"/>
        <v>#DIV/0!</v>
      </c>
      <c r="AF40" s="57" t="e">
        <f t="shared" si="45"/>
        <v>#DIV/0!</v>
      </c>
      <c r="AG40" s="57" t="e">
        <f t="shared" si="45"/>
        <v>#DIV/0!</v>
      </c>
      <c r="AH40" s="57" t="e">
        <f t="shared" si="45"/>
        <v>#DIV/0!</v>
      </c>
      <c r="AI40" s="57" t="e">
        <f t="shared" si="45"/>
        <v>#DIV/0!</v>
      </c>
      <c r="AJ40" s="57" t="e">
        <f t="shared" si="45"/>
        <v>#DIV/0!</v>
      </c>
      <c r="AK40" s="57" t="e">
        <f t="shared" si="45"/>
        <v>#DIV/0!</v>
      </c>
      <c r="AL40" s="57" t="e">
        <f t="shared" si="45"/>
        <v>#DIV/0!</v>
      </c>
      <c r="AM40" s="71" t="e">
        <f t="shared" si="45"/>
        <v>#DIV/0!</v>
      </c>
      <c r="AN40" s="57"/>
      <c r="AO40" s="57"/>
      <c r="AP40" s="57"/>
      <c r="AQ40" s="57"/>
      <c r="AR40" s="57"/>
      <c r="AS40" s="71"/>
      <c r="AT40" s="71"/>
      <c r="AU40" s="71"/>
      <c r="AV40" s="80"/>
      <c r="AW40" s="80"/>
      <c r="AX40" s="80"/>
      <c r="AY40" s="80"/>
      <c r="AZ40" s="80"/>
      <c r="BA40" s="80"/>
      <c r="BB40" s="80"/>
      <c r="BC40" s="80"/>
    </row>
    <row r="41" hidden="1" spans="1:55">
      <c r="A41" s="58">
        <v>13</v>
      </c>
      <c r="B41" s="58" t="s">
        <v>124</v>
      </c>
      <c r="C41" s="58" t="s">
        <v>14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>
        <f>W41+X41+Y41+AB41</f>
        <v>0</v>
      </c>
      <c r="AH41" s="58">
        <f>AD41+AF41+AG41</f>
        <v>0</v>
      </c>
      <c r="AI41" s="58" t="e">
        <f t="shared" ref="AI41:AI42" si="46">W41*1000/P41</f>
        <v>#DIV/0!</v>
      </c>
      <c r="AJ41" s="58" t="e">
        <f t="shared" ref="AJ41:AJ42" si="47">X41*1000/Q41</f>
        <v>#DIV/0!</v>
      </c>
      <c r="AK41" s="58" t="e">
        <f t="shared" ref="AK41:AK42" si="48">Y41*1000/R41</f>
        <v>#DIV/0!</v>
      </c>
      <c r="AL41" s="58" t="e">
        <f>AB41*1000/U41</f>
        <v>#DIV/0!</v>
      </c>
      <c r="AM41" s="72" t="e">
        <f>AC41/V41*1000</f>
        <v>#DIV/0!</v>
      </c>
      <c r="AN41" s="58" t="e">
        <f>P41/D41*100</f>
        <v>#DIV/0!</v>
      </c>
      <c r="AO41" s="58" t="e">
        <f>Q41/F41*100</f>
        <v>#DIV/0!</v>
      </c>
      <c r="AP41" s="58" t="e">
        <f>R41/I41*100</f>
        <v>#DIV/0!</v>
      </c>
      <c r="AQ41" s="58" t="e">
        <f>U41/L41*100</f>
        <v>#DIV/0!</v>
      </c>
      <c r="AR41" s="58" t="e">
        <f>E41/D41*100</f>
        <v>#DIV/0!</v>
      </c>
      <c r="AS41" s="72" t="e">
        <f>AF41/H41*1000</f>
        <v>#DIV/0!</v>
      </c>
      <c r="AT41" s="72" t="e">
        <f>AD41/L41*1000</f>
        <v>#DIV/0!</v>
      </c>
      <c r="AU41" s="72" t="e">
        <f>AE41/O41*1000</f>
        <v>#DIV/0!</v>
      </c>
      <c r="AV41" s="59"/>
      <c r="AW41" s="59"/>
      <c r="AX41" s="59"/>
      <c r="AY41" s="59"/>
      <c r="AZ41" s="59"/>
      <c r="BA41" s="59"/>
      <c r="BB41" s="59"/>
      <c r="BC41" s="59"/>
    </row>
    <row r="42" hidden="1" spans="1:55">
      <c r="A42" s="58"/>
      <c r="B42" s="58" t="s">
        <v>124</v>
      </c>
      <c r="C42" s="58" t="s">
        <v>112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>
        <f>W42+X42+Y42+AB42</f>
        <v>0</v>
      </c>
      <c r="AH42" s="58">
        <f>AD42+AF42+AG42</f>
        <v>0</v>
      </c>
      <c r="AI42" s="58" t="e">
        <f t="shared" si="46"/>
        <v>#DIV/0!</v>
      </c>
      <c r="AJ42" s="58" t="e">
        <f t="shared" si="47"/>
        <v>#DIV/0!</v>
      </c>
      <c r="AK42" s="58" t="e">
        <f t="shared" si="48"/>
        <v>#DIV/0!</v>
      </c>
      <c r="AL42" s="58" t="e">
        <f>AB42*1000/U42</f>
        <v>#DIV/0!</v>
      </c>
      <c r="AM42" s="72" t="e">
        <f>AC42/V42*1000</f>
        <v>#DIV/0!</v>
      </c>
      <c r="AN42" s="58" t="e">
        <f>P42/D42*100</f>
        <v>#DIV/0!</v>
      </c>
      <c r="AO42" s="58" t="e">
        <f>Q42/F42*100</f>
        <v>#DIV/0!</v>
      </c>
      <c r="AP42" s="58" t="e">
        <f>R42/I42*100</f>
        <v>#DIV/0!</v>
      </c>
      <c r="AQ42" s="58" t="e">
        <f>U42/L42*100</f>
        <v>#DIV/0!</v>
      </c>
      <c r="AR42" s="58" t="e">
        <f>E42/D42*100</f>
        <v>#DIV/0!</v>
      </c>
      <c r="AS42" s="72" t="e">
        <f>AF42/H42*1000</f>
        <v>#DIV/0!</v>
      </c>
      <c r="AT42" s="72" t="e">
        <f>AD42/L42*1000</f>
        <v>#DIV/0!</v>
      </c>
      <c r="AU42" s="72" t="e">
        <f>AE42/O42*1000</f>
        <v>#DIV/0!</v>
      </c>
      <c r="AV42" s="59"/>
      <c r="AW42" s="59"/>
      <c r="AX42" s="59"/>
      <c r="AY42" s="59"/>
      <c r="AZ42" s="59"/>
      <c r="BA42" s="59"/>
      <c r="BB42" s="59"/>
      <c r="BC42" s="59"/>
    </row>
    <row r="43" hidden="1" spans="1:55">
      <c r="A43" s="58"/>
      <c r="B43" s="58" t="s">
        <v>124</v>
      </c>
      <c r="C43" s="58" t="s">
        <v>110</v>
      </c>
      <c r="D43" s="58" t="e">
        <f>(D41/D42-1)*100</f>
        <v>#DIV/0!</v>
      </c>
      <c r="E43" s="58" t="e">
        <f>(E41/E42-1)*100</f>
        <v>#DIV/0!</v>
      </c>
      <c r="F43" s="58" t="e">
        <f>(F41/F42-1)*100</f>
        <v>#DIV/0!</v>
      </c>
      <c r="G43" s="58" t="e">
        <f>(G41/G42-1)*100</f>
        <v>#DIV/0!</v>
      </c>
      <c r="H43" s="58" t="e">
        <f>(H41/H42-1)*100</f>
        <v>#DIV/0!</v>
      </c>
      <c r="I43" s="58" t="e">
        <f t="shared" ref="I43:AM43" si="49">(I41/I42-1)*100</f>
        <v>#DIV/0!</v>
      </c>
      <c r="J43" s="58" t="e">
        <f t="shared" si="49"/>
        <v>#DIV/0!</v>
      </c>
      <c r="K43" s="58" t="e">
        <f t="shared" si="49"/>
        <v>#DIV/0!</v>
      </c>
      <c r="L43" s="58" t="e">
        <f t="shared" si="49"/>
        <v>#DIV/0!</v>
      </c>
      <c r="M43" s="58" t="e">
        <f t="shared" si="49"/>
        <v>#DIV/0!</v>
      </c>
      <c r="N43" s="58" t="e">
        <f t="shared" si="49"/>
        <v>#DIV/0!</v>
      </c>
      <c r="O43" s="58" t="e">
        <f t="shared" si="49"/>
        <v>#DIV/0!</v>
      </c>
      <c r="P43" s="58" t="e">
        <f t="shared" si="49"/>
        <v>#DIV/0!</v>
      </c>
      <c r="Q43" s="58" t="e">
        <f t="shared" si="49"/>
        <v>#DIV/0!</v>
      </c>
      <c r="R43" s="58" t="e">
        <f t="shared" si="49"/>
        <v>#DIV/0!</v>
      </c>
      <c r="S43" s="58" t="e">
        <f t="shared" si="49"/>
        <v>#DIV/0!</v>
      </c>
      <c r="T43" s="58" t="e">
        <f t="shared" si="49"/>
        <v>#DIV/0!</v>
      </c>
      <c r="U43" s="58" t="e">
        <f t="shared" si="49"/>
        <v>#DIV/0!</v>
      </c>
      <c r="V43" s="58" t="e">
        <f t="shared" si="49"/>
        <v>#DIV/0!</v>
      </c>
      <c r="W43" s="58" t="e">
        <f t="shared" si="49"/>
        <v>#DIV/0!</v>
      </c>
      <c r="X43" s="58" t="e">
        <f t="shared" si="49"/>
        <v>#DIV/0!</v>
      </c>
      <c r="Y43" s="58" t="e">
        <f t="shared" si="49"/>
        <v>#DIV/0!</v>
      </c>
      <c r="Z43" s="58" t="e">
        <f t="shared" si="49"/>
        <v>#DIV/0!</v>
      </c>
      <c r="AA43" s="58" t="e">
        <f t="shared" si="49"/>
        <v>#DIV/0!</v>
      </c>
      <c r="AB43" s="58" t="e">
        <f t="shared" si="49"/>
        <v>#DIV/0!</v>
      </c>
      <c r="AC43" s="58" t="e">
        <f t="shared" si="49"/>
        <v>#DIV/0!</v>
      </c>
      <c r="AD43" s="58" t="e">
        <f t="shared" si="49"/>
        <v>#DIV/0!</v>
      </c>
      <c r="AE43" s="58" t="e">
        <f t="shared" si="49"/>
        <v>#DIV/0!</v>
      </c>
      <c r="AF43" s="58" t="e">
        <f t="shared" si="49"/>
        <v>#DIV/0!</v>
      </c>
      <c r="AG43" s="58" t="e">
        <f t="shared" si="49"/>
        <v>#DIV/0!</v>
      </c>
      <c r="AH43" s="58" t="e">
        <f t="shared" si="49"/>
        <v>#DIV/0!</v>
      </c>
      <c r="AI43" s="58" t="e">
        <f t="shared" si="49"/>
        <v>#DIV/0!</v>
      </c>
      <c r="AJ43" s="58" t="e">
        <f t="shared" si="49"/>
        <v>#DIV/0!</v>
      </c>
      <c r="AK43" s="58" t="e">
        <f t="shared" si="49"/>
        <v>#DIV/0!</v>
      </c>
      <c r="AL43" s="58" t="e">
        <f t="shared" si="49"/>
        <v>#DIV/0!</v>
      </c>
      <c r="AM43" s="72" t="e">
        <f t="shared" si="49"/>
        <v>#DIV/0!</v>
      </c>
      <c r="AN43" s="58"/>
      <c r="AO43" s="58"/>
      <c r="AP43" s="58"/>
      <c r="AQ43" s="58"/>
      <c r="AR43" s="58"/>
      <c r="AS43" s="72"/>
      <c r="AT43" s="72"/>
      <c r="AU43" s="72"/>
      <c r="AV43" s="59"/>
      <c r="AW43" s="59"/>
      <c r="AX43" s="59"/>
      <c r="AY43" s="59"/>
      <c r="AZ43" s="59"/>
      <c r="BA43" s="59"/>
      <c r="BB43" s="59"/>
      <c r="BC43" s="59"/>
    </row>
    <row r="44" hidden="1" spans="1:55">
      <c r="A44" s="59">
        <v>14</v>
      </c>
      <c r="B44" s="58" t="s">
        <v>124</v>
      </c>
      <c r="C44" s="58" t="s">
        <v>14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>
        <f>W44+X44+Y44+AB44</f>
        <v>0</v>
      </c>
      <c r="AH44" s="58">
        <f>AD44+AF44+AG44</f>
        <v>0</v>
      </c>
      <c r="AI44" s="58" t="e">
        <f t="shared" ref="AI44:AI45" si="50">W44*1000/P44</f>
        <v>#DIV/0!</v>
      </c>
      <c r="AJ44" s="58" t="e">
        <f t="shared" ref="AJ44:AJ45" si="51">X44*1000/Q44</f>
        <v>#DIV/0!</v>
      </c>
      <c r="AK44" s="58" t="e">
        <f t="shared" ref="AK44:AK45" si="52">Y44*1000/R44</f>
        <v>#DIV/0!</v>
      </c>
      <c r="AL44" s="58" t="e">
        <f>AB44*1000/U44</f>
        <v>#DIV/0!</v>
      </c>
      <c r="AM44" s="72" t="e">
        <f>AC44/V44*1000</f>
        <v>#DIV/0!</v>
      </c>
      <c r="AN44" s="58" t="e">
        <f>P44/D44*100</f>
        <v>#DIV/0!</v>
      </c>
      <c r="AO44" s="58" t="e">
        <f>Q44/F44*100</f>
        <v>#DIV/0!</v>
      </c>
      <c r="AP44" s="58" t="e">
        <f>R44/I44*100</f>
        <v>#DIV/0!</v>
      </c>
      <c r="AQ44" s="58" t="e">
        <f>U44/L44*100</f>
        <v>#DIV/0!</v>
      </c>
      <c r="AR44" s="58" t="e">
        <f>E44/D44*100</f>
        <v>#DIV/0!</v>
      </c>
      <c r="AS44" s="72" t="e">
        <f>AF44/H44*1000</f>
        <v>#DIV/0!</v>
      </c>
      <c r="AT44" s="72" t="e">
        <f>AD44/L44*1000</f>
        <v>#DIV/0!</v>
      </c>
      <c r="AU44" s="72" t="e">
        <f>AE44/O44*1000</f>
        <v>#DIV/0!</v>
      </c>
      <c r="AV44" s="59"/>
      <c r="AW44" s="59"/>
      <c r="AX44" s="59"/>
      <c r="AY44" s="59"/>
      <c r="AZ44" s="59"/>
      <c r="BA44" s="59"/>
      <c r="BB44" s="59"/>
      <c r="BC44" s="59"/>
    </row>
    <row r="45" hidden="1" spans="1:55">
      <c r="A45" s="58"/>
      <c r="B45" s="58" t="s">
        <v>124</v>
      </c>
      <c r="C45" s="58" t="s">
        <v>112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>
        <f>W45+X45+Y45+AB45</f>
        <v>0</v>
      </c>
      <c r="AH45" s="58">
        <f>AD45+AF45+AG45</f>
        <v>0</v>
      </c>
      <c r="AI45" s="58" t="e">
        <f t="shared" si="50"/>
        <v>#DIV/0!</v>
      </c>
      <c r="AJ45" s="58" t="e">
        <f t="shared" si="51"/>
        <v>#DIV/0!</v>
      </c>
      <c r="AK45" s="58" t="e">
        <f t="shared" si="52"/>
        <v>#DIV/0!</v>
      </c>
      <c r="AL45" s="58" t="e">
        <f>AB45*1000/U45</f>
        <v>#DIV/0!</v>
      </c>
      <c r="AM45" s="72" t="e">
        <f>AC45/V45*1000</f>
        <v>#DIV/0!</v>
      </c>
      <c r="AN45" s="58" t="e">
        <f>P45/D45*100</f>
        <v>#DIV/0!</v>
      </c>
      <c r="AO45" s="58" t="e">
        <f>Q45/F45*100</f>
        <v>#DIV/0!</v>
      </c>
      <c r="AP45" s="58" t="e">
        <f>R45/I45*100</f>
        <v>#DIV/0!</v>
      </c>
      <c r="AQ45" s="58" t="e">
        <f>U45/L45*100</f>
        <v>#DIV/0!</v>
      </c>
      <c r="AR45" s="58" t="e">
        <f>E45/D45*100</f>
        <v>#DIV/0!</v>
      </c>
      <c r="AS45" s="72" t="e">
        <f>AF45/H45*1000</f>
        <v>#DIV/0!</v>
      </c>
      <c r="AT45" s="72" t="e">
        <f>AD45/L45*1000</f>
        <v>#DIV/0!</v>
      </c>
      <c r="AU45" s="72" t="e">
        <f>AE45/O45*1000</f>
        <v>#DIV/0!</v>
      </c>
      <c r="AV45" s="59"/>
      <c r="AW45" s="59"/>
      <c r="AX45" s="59"/>
      <c r="AY45" s="59"/>
      <c r="AZ45" s="59"/>
      <c r="BA45" s="59"/>
      <c r="BB45" s="59"/>
      <c r="BC45" s="59"/>
    </row>
    <row r="46" hidden="1" spans="1:55">
      <c r="A46" s="58"/>
      <c r="B46" s="58" t="s">
        <v>124</v>
      </c>
      <c r="C46" s="58" t="s">
        <v>110</v>
      </c>
      <c r="D46" s="58" t="e">
        <f>(D44/D45-1)*100</f>
        <v>#DIV/0!</v>
      </c>
      <c r="E46" s="58" t="e">
        <f>(E44/E45-1)*100</f>
        <v>#DIV/0!</v>
      </c>
      <c r="F46" s="58" t="e">
        <f>(F44/F45-1)*100</f>
        <v>#DIV/0!</v>
      </c>
      <c r="G46" s="58" t="e">
        <f>(G44/G45-1)*100</f>
        <v>#DIV/0!</v>
      </c>
      <c r="H46" s="58" t="e">
        <f>(H44/H45-1)*100</f>
        <v>#DIV/0!</v>
      </c>
      <c r="I46" s="58" t="e">
        <f t="shared" ref="I46:AM46" si="53">(I44/I45-1)*100</f>
        <v>#DIV/0!</v>
      </c>
      <c r="J46" s="58" t="e">
        <f t="shared" si="53"/>
        <v>#DIV/0!</v>
      </c>
      <c r="K46" s="58" t="e">
        <f t="shared" si="53"/>
        <v>#DIV/0!</v>
      </c>
      <c r="L46" s="58" t="e">
        <f t="shared" si="53"/>
        <v>#DIV/0!</v>
      </c>
      <c r="M46" s="58" t="e">
        <f t="shared" si="53"/>
        <v>#DIV/0!</v>
      </c>
      <c r="N46" s="58" t="e">
        <f t="shared" si="53"/>
        <v>#DIV/0!</v>
      </c>
      <c r="O46" s="58" t="e">
        <f t="shared" si="53"/>
        <v>#DIV/0!</v>
      </c>
      <c r="P46" s="58" t="e">
        <f t="shared" si="53"/>
        <v>#DIV/0!</v>
      </c>
      <c r="Q46" s="58" t="e">
        <f t="shared" si="53"/>
        <v>#DIV/0!</v>
      </c>
      <c r="R46" s="58" t="e">
        <f t="shared" si="53"/>
        <v>#DIV/0!</v>
      </c>
      <c r="S46" s="58" t="e">
        <f t="shared" si="53"/>
        <v>#DIV/0!</v>
      </c>
      <c r="T46" s="58" t="e">
        <f t="shared" si="53"/>
        <v>#DIV/0!</v>
      </c>
      <c r="U46" s="58" t="e">
        <f t="shared" si="53"/>
        <v>#DIV/0!</v>
      </c>
      <c r="V46" s="58" t="e">
        <f t="shared" si="53"/>
        <v>#DIV/0!</v>
      </c>
      <c r="W46" s="58" t="e">
        <f t="shared" si="53"/>
        <v>#DIV/0!</v>
      </c>
      <c r="X46" s="58" t="e">
        <f t="shared" si="53"/>
        <v>#DIV/0!</v>
      </c>
      <c r="Y46" s="58" t="e">
        <f t="shared" si="53"/>
        <v>#DIV/0!</v>
      </c>
      <c r="Z46" s="58" t="e">
        <f t="shared" si="53"/>
        <v>#DIV/0!</v>
      </c>
      <c r="AA46" s="58" t="e">
        <f t="shared" si="53"/>
        <v>#DIV/0!</v>
      </c>
      <c r="AB46" s="58" t="e">
        <f t="shared" si="53"/>
        <v>#DIV/0!</v>
      </c>
      <c r="AC46" s="58" t="e">
        <f t="shared" si="53"/>
        <v>#DIV/0!</v>
      </c>
      <c r="AD46" s="58" t="e">
        <f t="shared" si="53"/>
        <v>#DIV/0!</v>
      </c>
      <c r="AE46" s="58" t="e">
        <f t="shared" si="53"/>
        <v>#DIV/0!</v>
      </c>
      <c r="AF46" s="58" t="e">
        <f t="shared" si="53"/>
        <v>#DIV/0!</v>
      </c>
      <c r="AG46" s="58" t="e">
        <f t="shared" si="53"/>
        <v>#DIV/0!</v>
      </c>
      <c r="AH46" s="58" t="e">
        <f t="shared" si="53"/>
        <v>#DIV/0!</v>
      </c>
      <c r="AI46" s="58" t="e">
        <f t="shared" si="53"/>
        <v>#DIV/0!</v>
      </c>
      <c r="AJ46" s="58" t="e">
        <f t="shared" si="53"/>
        <v>#DIV/0!</v>
      </c>
      <c r="AK46" s="58" t="e">
        <f t="shared" si="53"/>
        <v>#DIV/0!</v>
      </c>
      <c r="AL46" s="58" t="e">
        <f t="shared" si="53"/>
        <v>#DIV/0!</v>
      </c>
      <c r="AM46" s="72" t="e">
        <f t="shared" si="53"/>
        <v>#DIV/0!</v>
      </c>
      <c r="AN46" s="58"/>
      <c r="AO46" s="58"/>
      <c r="AP46" s="58"/>
      <c r="AQ46" s="58"/>
      <c r="AR46" s="58"/>
      <c r="AS46" s="72"/>
      <c r="AT46" s="72"/>
      <c r="AU46" s="72"/>
      <c r="AV46" s="59"/>
      <c r="AW46" s="59"/>
      <c r="AX46" s="59"/>
      <c r="AY46" s="59"/>
      <c r="AZ46" s="59"/>
      <c r="BA46" s="59"/>
      <c r="BB46" s="59"/>
      <c r="BC46" s="59"/>
    </row>
    <row r="47" hidden="1" spans="1:55">
      <c r="A47" s="58">
        <v>15</v>
      </c>
      <c r="B47" s="58" t="s">
        <v>124</v>
      </c>
      <c r="C47" s="58" t="s">
        <v>14</v>
      </c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>
        <f>W47+X47+Y47+AB47</f>
        <v>0</v>
      </c>
      <c r="AH47" s="58">
        <f>AD47+AF47+AG47</f>
        <v>0</v>
      </c>
      <c r="AI47" s="58" t="e">
        <f t="shared" ref="AI47:AI48" si="54">W47*1000/P47</f>
        <v>#DIV/0!</v>
      </c>
      <c r="AJ47" s="58" t="e">
        <f t="shared" ref="AJ47:AJ48" si="55">X47*1000/Q47</f>
        <v>#DIV/0!</v>
      </c>
      <c r="AK47" s="58" t="e">
        <f t="shared" ref="AK47:AK48" si="56">Y47*1000/R47</f>
        <v>#DIV/0!</v>
      </c>
      <c r="AL47" s="58" t="e">
        <f>AB47*1000/U47</f>
        <v>#DIV/0!</v>
      </c>
      <c r="AM47" s="72" t="e">
        <f>AC47/V47*1000</f>
        <v>#DIV/0!</v>
      </c>
      <c r="AN47" s="58" t="e">
        <f>P47/D47*100</f>
        <v>#DIV/0!</v>
      </c>
      <c r="AO47" s="58" t="e">
        <f>Q47/F47*100</f>
        <v>#DIV/0!</v>
      </c>
      <c r="AP47" s="58" t="e">
        <f>R47/I47*100</f>
        <v>#DIV/0!</v>
      </c>
      <c r="AQ47" s="58" t="e">
        <f>U47/L47*100</f>
        <v>#DIV/0!</v>
      </c>
      <c r="AR47" s="58" t="e">
        <f>E47/D47*100</f>
        <v>#DIV/0!</v>
      </c>
      <c r="AS47" s="72" t="e">
        <f>AF47/H47*1000</f>
        <v>#DIV/0!</v>
      </c>
      <c r="AT47" s="72" t="e">
        <f>AD47/L47*1000</f>
        <v>#DIV/0!</v>
      </c>
      <c r="AU47" s="72" t="e">
        <f>AE47/O47*1000</f>
        <v>#DIV/0!</v>
      </c>
      <c r="AV47" s="59"/>
      <c r="AW47" s="59"/>
      <c r="AX47" s="59"/>
      <c r="AY47" s="59"/>
      <c r="AZ47" s="59"/>
      <c r="BA47" s="59"/>
      <c r="BB47" s="59"/>
      <c r="BC47" s="59"/>
    </row>
    <row r="48" hidden="1" spans="1:55">
      <c r="A48" s="58"/>
      <c r="B48" s="58" t="s">
        <v>124</v>
      </c>
      <c r="C48" s="58" t="s">
        <v>112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>
        <f>W48+X48+Y48+AB48</f>
        <v>0</v>
      </c>
      <c r="AH48" s="58">
        <f>AD48+AF48+AG48</f>
        <v>0</v>
      </c>
      <c r="AI48" s="58" t="e">
        <f t="shared" si="54"/>
        <v>#DIV/0!</v>
      </c>
      <c r="AJ48" s="58" t="e">
        <f t="shared" si="55"/>
        <v>#DIV/0!</v>
      </c>
      <c r="AK48" s="58" t="e">
        <f t="shared" si="56"/>
        <v>#DIV/0!</v>
      </c>
      <c r="AL48" s="58" t="e">
        <f>AB48*1000/U48</f>
        <v>#DIV/0!</v>
      </c>
      <c r="AM48" s="72" t="e">
        <f>AC48/V48*1000</f>
        <v>#DIV/0!</v>
      </c>
      <c r="AN48" s="58" t="e">
        <f>P48/D48*100</f>
        <v>#DIV/0!</v>
      </c>
      <c r="AO48" s="58" t="e">
        <f>Q48/F48*100</f>
        <v>#DIV/0!</v>
      </c>
      <c r="AP48" s="58" t="e">
        <f>R48/I48*100</f>
        <v>#DIV/0!</v>
      </c>
      <c r="AQ48" s="58" t="e">
        <f>U48/L48*100</f>
        <v>#DIV/0!</v>
      </c>
      <c r="AR48" s="58" t="e">
        <f>E48/D48*100</f>
        <v>#DIV/0!</v>
      </c>
      <c r="AS48" s="72" t="e">
        <f>AF48/H48*1000</f>
        <v>#DIV/0!</v>
      </c>
      <c r="AT48" s="72" t="e">
        <f>AD48/L48*1000</f>
        <v>#DIV/0!</v>
      </c>
      <c r="AU48" s="72" t="e">
        <f>AE48/O48*1000</f>
        <v>#DIV/0!</v>
      </c>
      <c r="AV48" s="59"/>
      <c r="AW48" s="59"/>
      <c r="AX48" s="59"/>
      <c r="AY48" s="59"/>
      <c r="AZ48" s="59"/>
      <c r="BA48" s="59"/>
      <c r="BB48" s="59"/>
      <c r="BC48" s="59"/>
    </row>
    <row r="49" hidden="1" spans="1:55">
      <c r="A49" s="58"/>
      <c r="B49" s="58" t="s">
        <v>124</v>
      </c>
      <c r="C49" s="58" t="s">
        <v>110</v>
      </c>
      <c r="D49" s="58" t="e">
        <f>(D47/D48-1)*100</f>
        <v>#DIV/0!</v>
      </c>
      <c r="E49" s="58" t="e">
        <f>(E47/E48-1)*100</f>
        <v>#DIV/0!</v>
      </c>
      <c r="F49" s="58" t="e">
        <f>(F47/F48-1)*100</f>
        <v>#DIV/0!</v>
      </c>
      <c r="G49" s="58" t="e">
        <f>(G47/G48-1)*100</f>
        <v>#DIV/0!</v>
      </c>
      <c r="H49" s="58" t="e">
        <f>(H47/H48-1)*100</f>
        <v>#DIV/0!</v>
      </c>
      <c r="I49" s="58" t="e">
        <f t="shared" ref="I49:AM49" si="57">(I47/I48-1)*100</f>
        <v>#DIV/0!</v>
      </c>
      <c r="J49" s="58" t="e">
        <f t="shared" si="57"/>
        <v>#DIV/0!</v>
      </c>
      <c r="K49" s="58" t="e">
        <f t="shared" si="57"/>
        <v>#DIV/0!</v>
      </c>
      <c r="L49" s="58" t="e">
        <f t="shared" si="57"/>
        <v>#DIV/0!</v>
      </c>
      <c r="M49" s="58" t="e">
        <f t="shared" si="57"/>
        <v>#DIV/0!</v>
      </c>
      <c r="N49" s="58" t="e">
        <f t="shared" si="57"/>
        <v>#DIV/0!</v>
      </c>
      <c r="O49" s="58" t="e">
        <f t="shared" si="57"/>
        <v>#DIV/0!</v>
      </c>
      <c r="P49" s="58" t="e">
        <f t="shared" si="57"/>
        <v>#DIV/0!</v>
      </c>
      <c r="Q49" s="58" t="e">
        <f t="shared" si="57"/>
        <v>#DIV/0!</v>
      </c>
      <c r="R49" s="58" t="e">
        <f t="shared" si="57"/>
        <v>#DIV/0!</v>
      </c>
      <c r="S49" s="58" t="e">
        <f t="shared" si="57"/>
        <v>#DIV/0!</v>
      </c>
      <c r="T49" s="58" t="e">
        <f t="shared" si="57"/>
        <v>#DIV/0!</v>
      </c>
      <c r="U49" s="58" t="e">
        <f t="shared" si="57"/>
        <v>#DIV/0!</v>
      </c>
      <c r="V49" s="58" t="e">
        <f t="shared" si="57"/>
        <v>#DIV/0!</v>
      </c>
      <c r="W49" s="58" t="e">
        <f t="shared" si="57"/>
        <v>#DIV/0!</v>
      </c>
      <c r="X49" s="58" t="e">
        <f t="shared" si="57"/>
        <v>#DIV/0!</v>
      </c>
      <c r="Y49" s="58" t="e">
        <f t="shared" si="57"/>
        <v>#DIV/0!</v>
      </c>
      <c r="Z49" s="58" t="e">
        <f t="shared" si="57"/>
        <v>#DIV/0!</v>
      </c>
      <c r="AA49" s="58" t="e">
        <f t="shared" si="57"/>
        <v>#DIV/0!</v>
      </c>
      <c r="AB49" s="58" t="e">
        <f t="shared" si="57"/>
        <v>#DIV/0!</v>
      </c>
      <c r="AC49" s="58" t="e">
        <f t="shared" si="57"/>
        <v>#DIV/0!</v>
      </c>
      <c r="AD49" s="58" t="e">
        <f t="shared" si="57"/>
        <v>#DIV/0!</v>
      </c>
      <c r="AE49" s="58" t="e">
        <f t="shared" si="57"/>
        <v>#DIV/0!</v>
      </c>
      <c r="AF49" s="58" t="e">
        <f t="shared" si="57"/>
        <v>#DIV/0!</v>
      </c>
      <c r="AG49" s="58" t="e">
        <f t="shared" si="57"/>
        <v>#DIV/0!</v>
      </c>
      <c r="AH49" s="58" t="e">
        <f t="shared" si="57"/>
        <v>#DIV/0!</v>
      </c>
      <c r="AI49" s="58" t="e">
        <f t="shared" si="57"/>
        <v>#DIV/0!</v>
      </c>
      <c r="AJ49" s="58" t="e">
        <f t="shared" si="57"/>
        <v>#DIV/0!</v>
      </c>
      <c r="AK49" s="58" t="e">
        <f t="shared" si="57"/>
        <v>#DIV/0!</v>
      </c>
      <c r="AL49" s="58" t="e">
        <f t="shared" si="57"/>
        <v>#DIV/0!</v>
      </c>
      <c r="AM49" s="72" t="e">
        <f t="shared" si="57"/>
        <v>#DIV/0!</v>
      </c>
      <c r="AN49" s="58"/>
      <c r="AO49" s="58"/>
      <c r="AP49" s="58"/>
      <c r="AQ49" s="58"/>
      <c r="AR49" s="58"/>
      <c r="AS49" s="72"/>
      <c r="AT49" s="72"/>
      <c r="AU49" s="72"/>
      <c r="AV49" s="59"/>
      <c r="AW49" s="59"/>
      <c r="AX49" s="59"/>
      <c r="AY49" s="59"/>
      <c r="AZ49" s="59"/>
      <c r="BA49" s="59"/>
      <c r="BB49" s="59"/>
      <c r="BC49" s="59"/>
    </row>
    <row r="50" hidden="1" spans="1:55">
      <c r="A50" s="58">
        <v>16</v>
      </c>
      <c r="B50" s="58" t="s">
        <v>124</v>
      </c>
      <c r="C50" s="58" t="s">
        <v>14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>
        <f>W50+X50+Y50+AB50</f>
        <v>0</v>
      </c>
      <c r="AH50" s="58">
        <f>AD50+AF50+AG50</f>
        <v>0</v>
      </c>
      <c r="AI50" s="58" t="e">
        <f t="shared" ref="AI50:AI51" si="58">W50*1000/P50</f>
        <v>#DIV/0!</v>
      </c>
      <c r="AJ50" s="58" t="e">
        <f t="shared" ref="AJ50:AJ51" si="59">X50*1000/Q50</f>
        <v>#DIV/0!</v>
      </c>
      <c r="AK50" s="58" t="e">
        <f t="shared" ref="AK50:AK51" si="60">Y50*1000/R50</f>
        <v>#DIV/0!</v>
      </c>
      <c r="AL50" s="58" t="e">
        <f>AB50*1000/U50</f>
        <v>#DIV/0!</v>
      </c>
      <c r="AM50" s="72" t="e">
        <f>AC50/V50*1000</f>
        <v>#DIV/0!</v>
      </c>
      <c r="AN50" s="58" t="e">
        <f>P50/D50*100</f>
        <v>#DIV/0!</v>
      </c>
      <c r="AO50" s="58" t="e">
        <f>Q50/F50*100</f>
        <v>#DIV/0!</v>
      </c>
      <c r="AP50" s="58" t="e">
        <f>R50/I50*100</f>
        <v>#DIV/0!</v>
      </c>
      <c r="AQ50" s="58" t="e">
        <f>U50/L50*100</f>
        <v>#DIV/0!</v>
      </c>
      <c r="AR50" s="58" t="e">
        <f>E50/D50*100</f>
        <v>#DIV/0!</v>
      </c>
      <c r="AS50" s="72" t="e">
        <f>AF50/H50*1000</f>
        <v>#DIV/0!</v>
      </c>
      <c r="AT50" s="72" t="e">
        <f>AD50/L50*1000</f>
        <v>#DIV/0!</v>
      </c>
      <c r="AU50" s="72" t="e">
        <f>AE50/O50*1000</f>
        <v>#DIV/0!</v>
      </c>
      <c r="AV50" s="59"/>
      <c r="AW50" s="59"/>
      <c r="AX50" s="59"/>
      <c r="AY50" s="59"/>
      <c r="AZ50" s="59"/>
      <c r="BA50" s="59"/>
      <c r="BB50" s="59"/>
      <c r="BC50" s="59"/>
    </row>
    <row r="51" hidden="1" spans="1:55">
      <c r="A51" s="58"/>
      <c r="B51" s="58" t="s">
        <v>124</v>
      </c>
      <c r="C51" s="58" t="s">
        <v>112</v>
      </c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>
        <f>W51+X51+Y51+AB51</f>
        <v>0</v>
      </c>
      <c r="AH51" s="58">
        <f>AD51+AF51+AG51</f>
        <v>0</v>
      </c>
      <c r="AI51" s="58" t="e">
        <f t="shared" si="58"/>
        <v>#DIV/0!</v>
      </c>
      <c r="AJ51" s="58" t="e">
        <f t="shared" si="59"/>
        <v>#DIV/0!</v>
      </c>
      <c r="AK51" s="58" t="e">
        <f t="shared" si="60"/>
        <v>#DIV/0!</v>
      </c>
      <c r="AL51" s="58" t="e">
        <f>AB51*1000/U51</f>
        <v>#DIV/0!</v>
      </c>
      <c r="AM51" s="72" t="e">
        <f>AC51/V51*1000</f>
        <v>#DIV/0!</v>
      </c>
      <c r="AN51" s="58" t="e">
        <f>P51/D51*100</f>
        <v>#DIV/0!</v>
      </c>
      <c r="AO51" s="58" t="e">
        <f>Q51/F51*100</f>
        <v>#DIV/0!</v>
      </c>
      <c r="AP51" s="58" t="e">
        <f>R51/I51*100</f>
        <v>#DIV/0!</v>
      </c>
      <c r="AQ51" s="58" t="e">
        <f>U51/L51*100</f>
        <v>#DIV/0!</v>
      </c>
      <c r="AR51" s="58" t="e">
        <f>E51/D51*100</f>
        <v>#DIV/0!</v>
      </c>
      <c r="AS51" s="72" t="e">
        <f>AF51/H51*1000</f>
        <v>#DIV/0!</v>
      </c>
      <c r="AT51" s="72" t="e">
        <f>AD51/L51*1000</f>
        <v>#DIV/0!</v>
      </c>
      <c r="AU51" s="72" t="e">
        <f>AE51/O51*1000</f>
        <v>#DIV/0!</v>
      </c>
      <c r="AV51" s="59"/>
      <c r="AW51" s="59"/>
      <c r="AX51" s="59"/>
      <c r="AY51" s="59"/>
      <c r="AZ51" s="59"/>
      <c r="BA51" s="59"/>
      <c r="BB51" s="59"/>
      <c r="BC51" s="59"/>
    </row>
    <row r="52" hidden="1" spans="1:55">
      <c r="A52" s="58"/>
      <c r="B52" s="58" t="s">
        <v>124</v>
      </c>
      <c r="C52" s="58" t="s">
        <v>110</v>
      </c>
      <c r="D52" s="58" t="e">
        <f>(D50/D51-1)*100</f>
        <v>#DIV/0!</v>
      </c>
      <c r="E52" s="58" t="e">
        <f>(E50/E51-1)*100</f>
        <v>#DIV/0!</v>
      </c>
      <c r="F52" s="58" t="e">
        <f>(F50/F51-1)*100</f>
        <v>#DIV/0!</v>
      </c>
      <c r="G52" s="58" t="e">
        <f>(G50/G51-1)*100</f>
        <v>#DIV/0!</v>
      </c>
      <c r="H52" s="58" t="e">
        <f>(H50/H51-1)*100</f>
        <v>#DIV/0!</v>
      </c>
      <c r="I52" s="58" t="e">
        <f t="shared" ref="I52:AM52" si="61">(I50/I51-1)*100</f>
        <v>#DIV/0!</v>
      </c>
      <c r="J52" s="58" t="e">
        <f t="shared" si="61"/>
        <v>#DIV/0!</v>
      </c>
      <c r="K52" s="58" t="e">
        <f t="shared" si="61"/>
        <v>#DIV/0!</v>
      </c>
      <c r="L52" s="58" t="e">
        <f t="shared" si="61"/>
        <v>#DIV/0!</v>
      </c>
      <c r="M52" s="58" t="e">
        <f t="shared" si="61"/>
        <v>#DIV/0!</v>
      </c>
      <c r="N52" s="58" t="e">
        <f t="shared" si="61"/>
        <v>#DIV/0!</v>
      </c>
      <c r="O52" s="58" t="e">
        <f t="shared" si="61"/>
        <v>#DIV/0!</v>
      </c>
      <c r="P52" s="58" t="e">
        <f t="shared" si="61"/>
        <v>#DIV/0!</v>
      </c>
      <c r="Q52" s="58" t="e">
        <f t="shared" si="61"/>
        <v>#DIV/0!</v>
      </c>
      <c r="R52" s="58" t="e">
        <f t="shared" si="61"/>
        <v>#DIV/0!</v>
      </c>
      <c r="S52" s="58" t="e">
        <f t="shared" si="61"/>
        <v>#DIV/0!</v>
      </c>
      <c r="T52" s="58" t="e">
        <f t="shared" si="61"/>
        <v>#DIV/0!</v>
      </c>
      <c r="U52" s="58" t="e">
        <f t="shared" si="61"/>
        <v>#DIV/0!</v>
      </c>
      <c r="V52" s="58" t="e">
        <f t="shared" si="61"/>
        <v>#DIV/0!</v>
      </c>
      <c r="W52" s="58" t="e">
        <f t="shared" si="61"/>
        <v>#DIV/0!</v>
      </c>
      <c r="X52" s="58" t="e">
        <f t="shared" si="61"/>
        <v>#DIV/0!</v>
      </c>
      <c r="Y52" s="58" t="e">
        <f t="shared" si="61"/>
        <v>#DIV/0!</v>
      </c>
      <c r="Z52" s="58" t="e">
        <f t="shared" si="61"/>
        <v>#DIV/0!</v>
      </c>
      <c r="AA52" s="58" t="e">
        <f t="shared" si="61"/>
        <v>#DIV/0!</v>
      </c>
      <c r="AB52" s="58" t="e">
        <f t="shared" si="61"/>
        <v>#DIV/0!</v>
      </c>
      <c r="AC52" s="58" t="e">
        <f t="shared" si="61"/>
        <v>#DIV/0!</v>
      </c>
      <c r="AD52" s="58" t="e">
        <f t="shared" si="61"/>
        <v>#DIV/0!</v>
      </c>
      <c r="AE52" s="58" t="e">
        <f t="shared" si="61"/>
        <v>#DIV/0!</v>
      </c>
      <c r="AF52" s="58" t="e">
        <f t="shared" si="61"/>
        <v>#DIV/0!</v>
      </c>
      <c r="AG52" s="58" t="e">
        <f t="shared" si="61"/>
        <v>#DIV/0!</v>
      </c>
      <c r="AH52" s="58" t="e">
        <f t="shared" si="61"/>
        <v>#DIV/0!</v>
      </c>
      <c r="AI52" s="58" t="e">
        <f t="shared" si="61"/>
        <v>#DIV/0!</v>
      </c>
      <c r="AJ52" s="58" t="e">
        <f t="shared" si="61"/>
        <v>#DIV/0!</v>
      </c>
      <c r="AK52" s="58" t="e">
        <f t="shared" si="61"/>
        <v>#DIV/0!</v>
      </c>
      <c r="AL52" s="58" t="e">
        <f t="shared" si="61"/>
        <v>#DIV/0!</v>
      </c>
      <c r="AM52" s="72" t="e">
        <f t="shared" si="61"/>
        <v>#DIV/0!</v>
      </c>
      <c r="AN52" s="58"/>
      <c r="AO52" s="58"/>
      <c r="AP52" s="58"/>
      <c r="AQ52" s="58"/>
      <c r="AR52" s="58"/>
      <c r="AS52" s="72"/>
      <c r="AT52" s="72"/>
      <c r="AU52" s="72"/>
      <c r="AV52" s="59"/>
      <c r="AW52" s="59"/>
      <c r="AX52" s="59"/>
      <c r="AY52" s="59"/>
      <c r="AZ52" s="59"/>
      <c r="BA52" s="59"/>
      <c r="BB52" s="59"/>
      <c r="BC52" s="59"/>
    </row>
    <row r="53" hidden="1" spans="1:55">
      <c r="A53" s="58">
        <v>17</v>
      </c>
      <c r="B53" s="58" t="s">
        <v>124</v>
      </c>
      <c r="C53" s="58" t="s">
        <v>14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>
        <f>W53+X53+Y53+AB53</f>
        <v>0</v>
      </c>
      <c r="AH53" s="58">
        <f>AD53+AF53+AG53</f>
        <v>0</v>
      </c>
      <c r="AI53" s="58" t="e">
        <f t="shared" ref="AI53:AI54" si="62">W53*1000/P53</f>
        <v>#DIV/0!</v>
      </c>
      <c r="AJ53" s="58" t="e">
        <f t="shared" ref="AJ53:AJ54" si="63">X53*1000/Q53</f>
        <v>#DIV/0!</v>
      </c>
      <c r="AK53" s="58" t="e">
        <f t="shared" ref="AK53:AK54" si="64">Y53*1000/R53</f>
        <v>#DIV/0!</v>
      </c>
      <c r="AL53" s="58" t="e">
        <f>AB53*1000/U53</f>
        <v>#DIV/0!</v>
      </c>
      <c r="AM53" s="72" t="e">
        <f>AC53/V53*1000</f>
        <v>#DIV/0!</v>
      </c>
      <c r="AN53" s="58" t="e">
        <f>P53/D53*100</f>
        <v>#DIV/0!</v>
      </c>
      <c r="AO53" s="58" t="e">
        <f>Q53/F53*100</f>
        <v>#DIV/0!</v>
      </c>
      <c r="AP53" s="58" t="e">
        <f>R53/I53*100</f>
        <v>#DIV/0!</v>
      </c>
      <c r="AQ53" s="58" t="e">
        <f>U53/L53*100</f>
        <v>#DIV/0!</v>
      </c>
      <c r="AR53" s="58" t="e">
        <f>E53/D53*100</f>
        <v>#DIV/0!</v>
      </c>
      <c r="AS53" s="72" t="e">
        <f>AF53/H53*1000</f>
        <v>#DIV/0!</v>
      </c>
      <c r="AT53" s="72" t="e">
        <f>AD53/L53*1000</f>
        <v>#DIV/0!</v>
      </c>
      <c r="AU53" s="72" t="e">
        <f>AE53/O53*1000</f>
        <v>#DIV/0!</v>
      </c>
      <c r="AV53" s="59"/>
      <c r="AW53" s="59"/>
      <c r="AX53" s="59"/>
      <c r="AY53" s="59"/>
      <c r="AZ53" s="59"/>
      <c r="BA53" s="59"/>
      <c r="BB53" s="59"/>
      <c r="BC53" s="59"/>
    </row>
    <row r="54" hidden="1" spans="1:55">
      <c r="A54" s="58"/>
      <c r="B54" s="58" t="s">
        <v>124</v>
      </c>
      <c r="C54" s="58" t="s">
        <v>112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>
        <f>W54+X54+Y54+AB54</f>
        <v>0</v>
      </c>
      <c r="AH54" s="58">
        <f>AD54+AF54+AG54</f>
        <v>0</v>
      </c>
      <c r="AI54" s="58" t="e">
        <f t="shared" si="62"/>
        <v>#DIV/0!</v>
      </c>
      <c r="AJ54" s="58" t="e">
        <f t="shared" si="63"/>
        <v>#DIV/0!</v>
      </c>
      <c r="AK54" s="58" t="e">
        <f t="shared" si="64"/>
        <v>#DIV/0!</v>
      </c>
      <c r="AL54" s="58" t="e">
        <f>AB54*1000/U54</f>
        <v>#DIV/0!</v>
      </c>
      <c r="AM54" s="72" t="e">
        <f>AC54/V54*1000</f>
        <v>#DIV/0!</v>
      </c>
      <c r="AN54" s="58" t="e">
        <f>P54/D54*100</f>
        <v>#DIV/0!</v>
      </c>
      <c r="AO54" s="58" t="e">
        <f>Q54/F54*100</f>
        <v>#DIV/0!</v>
      </c>
      <c r="AP54" s="58" t="e">
        <f>R54/I54*100</f>
        <v>#DIV/0!</v>
      </c>
      <c r="AQ54" s="58" t="e">
        <f>U54/L54*100</f>
        <v>#DIV/0!</v>
      </c>
      <c r="AR54" s="58" t="e">
        <f>E54/D54*100</f>
        <v>#DIV/0!</v>
      </c>
      <c r="AS54" s="72" t="e">
        <f>AF54/H54*1000</f>
        <v>#DIV/0!</v>
      </c>
      <c r="AT54" s="72" t="e">
        <f>AD54/L54*1000</f>
        <v>#DIV/0!</v>
      </c>
      <c r="AU54" s="72" t="e">
        <f>AE54/O54*1000</f>
        <v>#DIV/0!</v>
      </c>
      <c r="AV54" s="59"/>
      <c r="AW54" s="59"/>
      <c r="AX54" s="59"/>
      <c r="AY54" s="59"/>
      <c r="AZ54" s="59"/>
      <c r="BA54" s="59"/>
      <c r="BB54" s="59"/>
      <c r="BC54" s="59"/>
    </row>
    <row r="55" hidden="1" spans="1:55">
      <c r="A55" s="58"/>
      <c r="B55" s="58" t="s">
        <v>124</v>
      </c>
      <c r="C55" s="58" t="s">
        <v>110</v>
      </c>
      <c r="D55" s="58" t="e">
        <f>(D53/D54-1)*100</f>
        <v>#DIV/0!</v>
      </c>
      <c r="E55" s="58" t="e">
        <f>(E53/E54-1)*100</f>
        <v>#DIV/0!</v>
      </c>
      <c r="F55" s="58" t="e">
        <f>(F53/F54-1)*100</f>
        <v>#DIV/0!</v>
      </c>
      <c r="G55" s="58" t="e">
        <f>(G53/G54-1)*100</f>
        <v>#DIV/0!</v>
      </c>
      <c r="H55" s="58" t="e">
        <f>(H53/H54-1)*100</f>
        <v>#DIV/0!</v>
      </c>
      <c r="I55" s="58" t="e">
        <f t="shared" ref="I55:AM55" si="65">(I53/I54-1)*100</f>
        <v>#DIV/0!</v>
      </c>
      <c r="J55" s="58" t="e">
        <f t="shared" si="65"/>
        <v>#DIV/0!</v>
      </c>
      <c r="K55" s="58" t="e">
        <f t="shared" si="65"/>
        <v>#DIV/0!</v>
      </c>
      <c r="L55" s="58" t="e">
        <f t="shared" si="65"/>
        <v>#DIV/0!</v>
      </c>
      <c r="M55" s="58" t="e">
        <f t="shared" si="65"/>
        <v>#DIV/0!</v>
      </c>
      <c r="N55" s="58" t="e">
        <f t="shared" si="65"/>
        <v>#DIV/0!</v>
      </c>
      <c r="O55" s="58" t="e">
        <f t="shared" si="65"/>
        <v>#DIV/0!</v>
      </c>
      <c r="P55" s="58" t="e">
        <f t="shared" si="65"/>
        <v>#DIV/0!</v>
      </c>
      <c r="Q55" s="58" t="e">
        <f t="shared" si="65"/>
        <v>#DIV/0!</v>
      </c>
      <c r="R55" s="58" t="e">
        <f t="shared" si="65"/>
        <v>#DIV/0!</v>
      </c>
      <c r="S55" s="58" t="e">
        <f t="shared" si="65"/>
        <v>#DIV/0!</v>
      </c>
      <c r="T55" s="58" t="e">
        <f t="shared" si="65"/>
        <v>#DIV/0!</v>
      </c>
      <c r="U55" s="58" t="e">
        <f t="shared" si="65"/>
        <v>#DIV/0!</v>
      </c>
      <c r="V55" s="58" t="e">
        <f t="shared" si="65"/>
        <v>#DIV/0!</v>
      </c>
      <c r="W55" s="58" t="e">
        <f t="shared" si="65"/>
        <v>#DIV/0!</v>
      </c>
      <c r="X55" s="58" t="e">
        <f t="shared" si="65"/>
        <v>#DIV/0!</v>
      </c>
      <c r="Y55" s="58" t="e">
        <f t="shared" si="65"/>
        <v>#DIV/0!</v>
      </c>
      <c r="Z55" s="58" t="e">
        <f t="shared" si="65"/>
        <v>#DIV/0!</v>
      </c>
      <c r="AA55" s="58" t="e">
        <f t="shared" si="65"/>
        <v>#DIV/0!</v>
      </c>
      <c r="AB55" s="58" t="e">
        <f t="shared" si="65"/>
        <v>#DIV/0!</v>
      </c>
      <c r="AC55" s="58" t="e">
        <f t="shared" si="65"/>
        <v>#DIV/0!</v>
      </c>
      <c r="AD55" s="58" t="e">
        <f t="shared" si="65"/>
        <v>#DIV/0!</v>
      </c>
      <c r="AE55" s="58" t="e">
        <f t="shared" si="65"/>
        <v>#DIV/0!</v>
      </c>
      <c r="AF55" s="58" t="e">
        <f t="shared" si="65"/>
        <v>#DIV/0!</v>
      </c>
      <c r="AG55" s="58" t="e">
        <f t="shared" si="65"/>
        <v>#DIV/0!</v>
      </c>
      <c r="AH55" s="58" t="e">
        <f t="shared" si="65"/>
        <v>#DIV/0!</v>
      </c>
      <c r="AI55" s="58" t="e">
        <f t="shared" si="65"/>
        <v>#DIV/0!</v>
      </c>
      <c r="AJ55" s="58" t="e">
        <f t="shared" si="65"/>
        <v>#DIV/0!</v>
      </c>
      <c r="AK55" s="58" t="e">
        <f t="shared" si="65"/>
        <v>#DIV/0!</v>
      </c>
      <c r="AL55" s="58" t="e">
        <f t="shared" si="65"/>
        <v>#DIV/0!</v>
      </c>
      <c r="AM55" s="72" t="e">
        <f t="shared" si="65"/>
        <v>#DIV/0!</v>
      </c>
      <c r="AN55" s="58"/>
      <c r="AO55" s="58"/>
      <c r="AP55" s="58"/>
      <c r="AQ55" s="58"/>
      <c r="AR55" s="58"/>
      <c r="AS55" s="72"/>
      <c r="AT55" s="72"/>
      <c r="AU55" s="72"/>
      <c r="AV55" s="59"/>
      <c r="AW55" s="59"/>
      <c r="AX55" s="59"/>
      <c r="AY55" s="59"/>
      <c r="AZ55" s="59"/>
      <c r="BA55" s="59"/>
      <c r="BB55" s="59"/>
      <c r="BC55" s="59"/>
    </row>
    <row r="56" hidden="1" spans="1:55">
      <c r="A56" s="59">
        <v>18</v>
      </c>
      <c r="B56" s="58" t="s">
        <v>124</v>
      </c>
      <c r="C56" s="58" t="s">
        <v>14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>
        <f>W56+X56+Y56+AB56</f>
        <v>0</v>
      </c>
      <c r="AH56" s="58">
        <f>AD56+AF56+AG56</f>
        <v>0</v>
      </c>
      <c r="AI56" s="58" t="e">
        <f t="shared" ref="AI56:AI57" si="66">W56*1000/P56</f>
        <v>#DIV/0!</v>
      </c>
      <c r="AJ56" s="58" t="e">
        <f t="shared" ref="AJ56:AJ57" si="67">X56*1000/Q56</f>
        <v>#DIV/0!</v>
      </c>
      <c r="AK56" s="58" t="e">
        <f t="shared" ref="AK56:AK57" si="68">Y56*1000/R56</f>
        <v>#DIV/0!</v>
      </c>
      <c r="AL56" s="58" t="e">
        <f>AB56*1000/U56</f>
        <v>#DIV/0!</v>
      </c>
      <c r="AM56" s="72" t="e">
        <f>AC56/V56*1000</f>
        <v>#DIV/0!</v>
      </c>
      <c r="AN56" s="58" t="e">
        <f>P56/D56*100</f>
        <v>#DIV/0!</v>
      </c>
      <c r="AO56" s="58" t="e">
        <f>Q56/F56*100</f>
        <v>#DIV/0!</v>
      </c>
      <c r="AP56" s="58" t="e">
        <f>R56/I56*100</f>
        <v>#DIV/0!</v>
      </c>
      <c r="AQ56" s="58" t="e">
        <f>U56/L56*100</f>
        <v>#DIV/0!</v>
      </c>
      <c r="AR56" s="58" t="e">
        <f>E56/D56*100</f>
        <v>#DIV/0!</v>
      </c>
      <c r="AS56" s="72" t="e">
        <f>AF56/H56*1000</f>
        <v>#DIV/0!</v>
      </c>
      <c r="AT56" s="72" t="e">
        <f>AD56/L56*1000</f>
        <v>#DIV/0!</v>
      </c>
      <c r="AU56" s="72" t="e">
        <f>AE56/O56*1000</f>
        <v>#DIV/0!</v>
      </c>
      <c r="AV56" s="59"/>
      <c r="AW56" s="59"/>
      <c r="AX56" s="59"/>
      <c r="AY56" s="59"/>
      <c r="AZ56" s="59"/>
      <c r="BA56" s="59"/>
      <c r="BB56" s="59"/>
      <c r="BC56" s="59"/>
    </row>
    <row r="57" hidden="1" spans="1:55">
      <c r="A57" s="58"/>
      <c r="B57" s="58" t="s">
        <v>124</v>
      </c>
      <c r="C57" s="58" t="s">
        <v>112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>
        <f>W57+X57+Y57+AB57</f>
        <v>0</v>
      </c>
      <c r="AH57" s="58">
        <f>AD57+AF57+AG57</f>
        <v>0</v>
      </c>
      <c r="AI57" s="58" t="e">
        <f t="shared" si="66"/>
        <v>#DIV/0!</v>
      </c>
      <c r="AJ57" s="58" t="e">
        <f t="shared" si="67"/>
        <v>#DIV/0!</v>
      </c>
      <c r="AK57" s="58" t="e">
        <f t="shared" si="68"/>
        <v>#DIV/0!</v>
      </c>
      <c r="AL57" s="58" t="e">
        <f>AB57*1000/U57</f>
        <v>#DIV/0!</v>
      </c>
      <c r="AM57" s="72" t="e">
        <f>AC57/V57*1000</f>
        <v>#DIV/0!</v>
      </c>
      <c r="AN57" s="58" t="e">
        <f>P57/D57*100</f>
        <v>#DIV/0!</v>
      </c>
      <c r="AO57" s="58" t="e">
        <f>Q57/F57*100</f>
        <v>#DIV/0!</v>
      </c>
      <c r="AP57" s="58" t="e">
        <f>R57/I57*100</f>
        <v>#DIV/0!</v>
      </c>
      <c r="AQ57" s="58" t="e">
        <f>U57/L57*100</f>
        <v>#DIV/0!</v>
      </c>
      <c r="AR57" s="58" t="e">
        <f>E57/D57*100</f>
        <v>#DIV/0!</v>
      </c>
      <c r="AS57" s="72" t="e">
        <f>AF57/H57*1000</f>
        <v>#DIV/0!</v>
      </c>
      <c r="AT57" s="72" t="e">
        <f>AD57/L57*1000</f>
        <v>#DIV/0!</v>
      </c>
      <c r="AU57" s="72" t="e">
        <f>AE57/O57*1000</f>
        <v>#DIV/0!</v>
      </c>
      <c r="AV57" s="59"/>
      <c r="AW57" s="59"/>
      <c r="AX57" s="59"/>
      <c r="AY57" s="59"/>
      <c r="AZ57" s="59"/>
      <c r="BA57" s="59"/>
      <c r="BB57" s="59"/>
      <c r="BC57" s="59"/>
    </row>
    <row r="58" hidden="1" spans="1:55">
      <c r="A58" s="58"/>
      <c r="B58" s="58" t="s">
        <v>124</v>
      </c>
      <c r="C58" s="58" t="s">
        <v>110</v>
      </c>
      <c r="D58" s="58" t="e">
        <f>(D56/D57-1)*100</f>
        <v>#DIV/0!</v>
      </c>
      <c r="E58" s="58" t="e">
        <f>(E56/E57-1)*100</f>
        <v>#DIV/0!</v>
      </c>
      <c r="F58" s="58" t="e">
        <f>(F56/F57-1)*100</f>
        <v>#DIV/0!</v>
      </c>
      <c r="G58" s="58" t="e">
        <f>(G56/G57-1)*100</f>
        <v>#DIV/0!</v>
      </c>
      <c r="H58" s="58" t="e">
        <f>(H56/H57-1)*100</f>
        <v>#DIV/0!</v>
      </c>
      <c r="I58" s="58" t="e">
        <f t="shared" ref="I58:AM58" si="69">(I56/I57-1)*100</f>
        <v>#DIV/0!</v>
      </c>
      <c r="J58" s="58" t="e">
        <f t="shared" si="69"/>
        <v>#DIV/0!</v>
      </c>
      <c r="K58" s="58" t="e">
        <f t="shared" si="69"/>
        <v>#DIV/0!</v>
      </c>
      <c r="L58" s="58" t="e">
        <f t="shared" si="69"/>
        <v>#DIV/0!</v>
      </c>
      <c r="M58" s="58" t="e">
        <f t="shared" si="69"/>
        <v>#DIV/0!</v>
      </c>
      <c r="N58" s="58" t="e">
        <f t="shared" si="69"/>
        <v>#DIV/0!</v>
      </c>
      <c r="O58" s="58" t="e">
        <f t="shared" si="69"/>
        <v>#DIV/0!</v>
      </c>
      <c r="P58" s="58" t="e">
        <f t="shared" si="69"/>
        <v>#DIV/0!</v>
      </c>
      <c r="Q58" s="58" t="e">
        <f t="shared" si="69"/>
        <v>#DIV/0!</v>
      </c>
      <c r="R58" s="58" t="e">
        <f t="shared" si="69"/>
        <v>#DIV/0!</v>
      </c>
      <c r="S58" s="58" t="e">
        <f t="shared" si="69"/>
        <v>#DIV/0!</v>
      </c>
      <c r="T58" s="58" t="e">
        <f t="shared" si="69"/>
        <v>#DIV/0!</v>
      </c>
      <c r="U58" s="58" t="e">
        <f t="shared" si="69"/>
        <v>#DIV/0!</v>
      </c>
      <c r="V58" s="58" t="e">
        <f t="shared" si="69"/>
        <v>#DIV/0!</v>
      </c>
      <c r="W58" s="58" t="e">
        <f t="shared" si="69"/>
        <v>#DIV/0!</v>
      </c>
      <c r="X58" s="58" t="e">
        <f t="shared" si="69"/>
        <v>#DIV/0!</v>
      </c>
      <c r="Y58" s="58" t="e">
        <f t="shared" si="69"/>
        <v>#DIV/0!</v>
      </c>
      <c r="Z58" s="58" t="e">
        <f t="shared" si="69"/>
        <v>#DIV/0!</v>
      </c>
      <c r="AA58" s="58" t="e">
        <f t="shared" si="69"/>
        <v>#DIV/0!</v>
      </c>
      <c r="AB58" s="58" t="e">
        <f t="shared" si="69"/>
        <v>#DIV/0!</v>
      </c>
      <c r="AC58" s="58" t="e">
        <f t="shared" si="69"/>
        <v>#DIV/0!</v>
      </c>
      <c r="AD58" s="58" t="e">
        <f t="shared" si="69"/>
        <v>#DIV/0!</v>
      </c>
      <c r="AE58" s="58" t="e">
        <f t="shared" si="69"/>
        <v>#DIV/0!</v>
      </c>
      <c r="AF58" s="58" t="e">
        <f t="shared" si="69"/>
        <v>#DIV/0!</v>
      </c>
      <c r="AG58" s="58" t="e">
        <f t="shared" si="69"/>
        <v>#DIV/0!</v>
      </c>
      <c r="AH58" s="58" t="e">
        <f t="shared" si="69"/>
        <v>#DIV/0!</v>
      </c>
      <c r="AI58" s="58" t="e">
        <f t="shared" si="69"/>
        <v>#DIV/0!</v>
      </c>
      <c r="AJ58" s="58" t="e">
        <f t="shared" si="69"/>
        <v>#DIV/0!</v>
      </c>
      <c r="AK58" s="58" t="e">
        <f t="shared" si="69"/>
        <v>#DIV/0!</v>
      </c>
      <c r="AL58" s="58" t="e">
        <f t="shared" si="69"/>
        <v>#DIV/0!</v>
      </c>
      <c r="AM58" s="72" t="e">
        <f t="shared" si="69"/>
        <v>#DIV/0!</v>
      </c>
      <c r="AN58" s="58"/>
      <c r="AO58" s="58"/>
      <c r="AP58" s="58"/>
      <c r="AQ58" s="58"/>
      <c r="AR58" s="58"/>
      <c r="AS58" s="72"/>
      <c r="AT58" s="72"/>
      <c r="AU58" s="72"/>
      <c r="AV58" s="59"/>
      <c r="AW58" s="59"/>
      <c r="AX58" s="59"/>
      <c r="AY58" s="59"/>
      <c r="AZ58" s="59"/>
      <c r="BA58" s="59"/>
      <c r="BB58" s="59"/>
      <c r="BC58" s="59"/>
    </row>
    <row r="59" hidden="1" spans="1:55">
      <c r="A59" s="58">
        <v>19</v>
      </c>
      <c r="B59" s="58" t="s">
        <v>124</v>
      </c>
      <c r="C59" s="58" t="s">
        <v>14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>
        <f>W59+X59+Y59+AB59</f>
        <v>0</v>
      </c>
      <c r="AH59" s="58">
        <f>AD59+AF59+AG59</f>
        <v>0</v>
      </c>
      <c r="AI59" s="58" t="e">
        <f t="shared" ref="AI59:AI60" si="70">W59*1000/P59</f>
        <v>#DIV/0!</v>
      </c>
      <c r="AJ59" s="58" t="e">
        <f t="shared" ref="AJ59:AJ60" si="71">X59*1000/Q59</f>
        <v>#DIV/0!</v>
      </c>
      <c r="AK59" s="58" t="e">
        <f t="shared" ref="AK59:AK60" si="72">Y59*1000/R59</f>
        <v>#DIV/0!</v>
      </c>
      <c r="AL59" s="58" t="e">
        <f>AB59*1000/U59</f>
        <v>#DIV/0!</v>
      </c>
      <c r="AM59" s="72" t="e">
        <f>AC59/V59*1000</f>
        <v>#DIV/0!</v>
      </c>
      <c r="AN59" s="58" t="e">
        <f>P59/D59*100</f>
        <v>#DIV/0!</v>
      </c>
      <c r="AO59" s="58" t="e">
        <f>Q59/F59*100</f>
        <v>#DIV/0!</v>
      </c>
      <c r="AP59" s="58" t="e">
        <f>R59/I59*100</f>
        <v>#DIV/0!</v>
      </c>
      <c r="AQ59" s="58" t="e">
        <f>U59/L59*100</f>
        <v>#DIV/0!</v>
      </c>
      <c r="AR59" s="58" t="e">
        <f>E59/D59*100</f>
        <v>#DIV/0!</v>
      </c>
      <c r="AS59" s="72" t="e">
        <f>AF59/H59*1000</f>
        <v>#DIV/0!</v>
      </c>
      <c r="AT59" s="72" t="e">
        <f>AD59/L59*1000</f>
        <v>#DIV/0!</v>
      </c>
      <c r="AU59" s="72" t="e">
        <f>AE59/O59*1000</f>
        <v>#DIV/0!</v>
      </c>
      <c r="AV59" s="59"/>
      <c r="AW59" s="59"/>
      <c r="AX59" s="59"/>
      <c r="AY59" s="59"/>
      <c r="AZ59" s="59"/>
      <c r="BA59" s="59"/>
      <c r="BB59" s="59"/>
      <c r="BC59" s="59"/>
    </row>
    <row r="60" hidden="1" spans="1:55">
      <c r="A60" s="58"/>
      <c r="B60" s="58" t="s">
        <v>124</v>
      </c>
      <c r="C60" s="58" t="s">
        <v>112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>
        <f>W60+X60+Y60+AB60</f>
        <v>0</v>
      </c>
      <c r="AH60" s="58">
        <f>AD60+AF60+AG60</f>
        <v>0</v>
      </c>
      <c r="AI60" s="58" t="e">
        <f t="shared" si="70"/>
        <v>#DIV/0!</v>
      </c>
      <c r="AJ60" s="58" t="e">
        <f t="shared" si="71"/>
        <v>#DIV/0!</v>
      </c>
      <c r="AK60" s="58" t="e">
        <f t="shared" si="72"/>
        <v>#DIV/0!</v>
      </c>
      <c r="AL60" s="58" t="e">
        <f>AB60*1000/U60</f>
        <v>#DIV/0!</v>
      </c>
      <c r="AM60" s="72" t="e">
        <f>AC60/V60*1000</f>
        <v>#DIV/0!</v>
      </c>
      <c r="AN60" s="58" t="e">
        <f>P60/D60*100</f>
        <v>#DIV/0!</v>
      </c>
      <c r="AO60" s="58" t="e">
        <f>Q60/F60*100</f>
        <v>#DIV/0!</v>
      </c>
      <c r="AP60" s="58" t="e">
        <f>R60/I60*100</f>
        <v>#DIV/0!</v>
      </c>
      <c r="AQ60" s="58" t="e">
        <f>U60/L60*100</f>
        <v>#DIV/0!</v>
      </c>
      <c r="AR60" s="58" t="e">
        <f>E60/D60*100</f>
        <v>#DIV/0!</v>
      </c>
      <c r="AS60" s="72" t="e">
        <f>AF60/H60*1000</f>
        <v>#DIV/0!</v>
      </c>
      <c r="AT60" s="72" t="e">
        <f>AD60/L60*1000</f>
        <v>#DIV/0!</v>
      </c>
      <c r="AU60" s="72" t="e">
        <f>AE60/O60*1000</f>
        <v>#DIV/0!</v>
      </c>
      <c r="AV60" s="59"/>
      <c r="AW60" s="59"/>
      <c r="AX60" s="59"/>
      <c r="AY60" s="59"/>
      <c r="AZ60" s="59"/>
      <c r="BA60" s="59"/>
      <c r="BB60" s="59"/>
      <c r="BC60" s="59"/>
    </row>
    <row r="61" hidden="1" spans="1:55">
      <c r="A61" s="58"/>
      <c r="B61" s="58" t="s">
        <v>124</v>
      </c>
      <c r="C61" s="58" t="s">
        <v>110</v>
      </c>
      <c r="D61" s="58" t="e">
        <f>(D59/D60-1)*100</f>
        <v>#DIV/0!</v>
      </c>
      <c r="E61" s="58" t="e">
        <f>(E59/E60-1)*100</f>
        <v>#DIV/0!</v>
      </c>
      <c r="F61" s="58" t="e">
        <f>(F59/F60-1)*100</f>
        <v>#DIV/0!</v>
      </c>
      <c r="G61" s="58" t="e">
        <f>(G59/G60-1)*100</f>
        <v>#DIV/0!</v>
      </c>
      <c r="H61" s="58" t="e">
        <f>(H59/H60-1)*100</f>
        <v>#DIV/0!</v>
      </c>
      <c r="I61" s="58" t="e">
        <f t="shared" ref="I61:AM61" si="73">(I59/I60-1)*100</f>
        <v>#DIV/0!</v>
      </c>
      <c r="J61" s="58" t="e">
        <f t="shared" si="73"/>
        <v>#DIV/0!</v>
      </c>
      <c r="K61" s="58" t="e">
        <f t="shared" si="73"/>
        <v>#DIV/0!</v>
      </c>
      <c r="L61" s="58" t="e">
        <f t="shared" si="73"/>
        <v>#DIV/0!</v>
      </c>
      <c r="M61" s="58" t="e">
        <f t="shared" si="73"/>
        <v>#DIV/0!</v>
      </c>
      <c r="N61" s="58" t="e">
        <f t="shared" si="73"/>
        <v>#DIV/0!</v>
      </c>
      <c r="O61" s="58" t="e">
        <f t="shared" si="73"/>
        <v>#DIV/0!</v>
      </c>
      <c r="P61" s="58" t="e">
        <f t="shared" si="73"/>
        <v>#DIV/0!</v>
      </c>
      <c r="Q61" s="58" t="e">
        <f t="shared" si="73"/>
        <v>#DIV/0!</v>
      </c>
      <c r="R61" s="58" t="e">
        <f t="shared" si="73"/>
        <v>#DIV/0!</v>
      </c>
      <c r="S61" s="58" t="e">
        <f t="shared" si="73"/>
        <v>#DIV/0!</v>
      </c>
      <c r="T61" s="58" t="e">
        <f t="shared" si="73"/>
        <v>#DIV/0!</v>
      </c>
      <c r="U61" s="58" t="e">
        <f t="shared" si="73"/>
        <v>#DIV/0!</v>
      </c>
      <c r="V61" s="58" t="e">
        <f t="shared" si="73"/>
        <v>#DIV/0!</v>
      </c>
      <c r="W61" s="58" t="e">
        <f t="shared" si="73"/>
        <v>#DIV/0!</v>
      </c>
      <c r="X61" s="58" t="e">
        <f t="shared" si="73"/>
        <v>#DIV/0!</v>
      </c>
      <c r="Y61" s="58" t="e">
        <f t="shared" si="73"/>
        <v>#DIV/0!</v>
      </c>
      <c r="Z61" s="58" t="e">
        <f t="shared" si="73"/>
        <v>#DIV/0!</v>
      </c>
      <c r="AA61" s="58" t="e">
        <f t="shared" si="73"/>
        <v>#DIV/0!</v>
      </c>
      <c r="AB61" s="58" t="e">
        <f t="shared" si="73"/>
        <v>#DIV/0!</v>
      </c>
      <c r="AC61" s="58" t="e">
        <f t="shared" si="73"/>
        <v>#DIV/0!</v>
      </c>
      <c r="AD61" s="58" t="e">
        <f t="shared" si="73"/>
        <v>#DIV/0!</v>
      </c>
      <c r="AE61" s="58" t="e">
        <f t="shared" si="73"/>
        <v>#DIV/0!</v>
      </c>
      <c r="AF61" s="58" t="e">
        <f t="shared" si="73"/>
        <v>#DIV/0!</v>
      </c>
      <c r="AG61" s="58" t="e">
        <f t="shared" si="73"/>
        <v>#DIV/0!</v>
      </c>
      <c r="AH61" s="58" t="e">
        <f t="shared" si="73"/>
        <v>#DIV/0!</v>
      </c>
      <c r="AI61" s="58" t="e">
        <f t="shared" si="73"/>
        <v>#DIV/0!</v>
      </c>
      <c r="AJ61" s="58" t="e">
        <f t="shared" si="73"/>
        <v>#DIV/0!</v>
      </c>
      <c r="AK61" s="58" t="e">
        <f t="shared" si="73"/>
        <v>#DIV/0!</v>
      </c>
      <c r="AL61" s="58" t="e">
        <f t="shared" si="73"/>
        <v>#DIV/0!</v>
      </c>
      <c r="AM61" s="72" t="e">
        <f t="shared" si="73"/>
        <v>#DIV/0!</v>
      </c>
      <c r="AN61" s="58"/>
      <c r="AO61" s="58"/>
      <c r="AP61" s="58"/>
      <c r="AQ61" s="58"/>
      <c r="AR61" s="58"/>
      <c r="AS61" s="72"/>
      <c r="AT61" s="72"/>
      <c r="AU61" s="72"/>
      <c r="AV61" s="59"/>
      <c r="AW61" s="59"/>
      <c r="AX61" s="59"/>
      <c r="AY61" s="59"/>
      <c r="AZ61" s="59"/>
      <c r="BA61" s="59"/>
      <c r="BB61" s="59"/>
      <c r="BC61" s="59"/>
    </row>
    <row r="62" hidden="1" spans="1:55">
      <c r="A62" s="58">
        <v>20</v>
      </c>
      <c r="B62" s="58" t="s">
        <v>124</v>
      </c>
      <c r="C62" s="58" t="s">
        <v>14</v>
      </c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>
        <f>W62+X62+Y62+AB62</f>
        <v>0</v>
      </c>
      <c r="AH62" s="58">
        <f>AD62+AF62+AG62</f>
        <v>0</v>
      </c>
      <c r="AI62" s="58" t="e">
        <f t="shared" ref="AI62:AI63" si="74">W62*1000/P62</f>
        <v>#DIV/0!</v>
      </c>
      <c r="AJ62" s="58" t="e">
        <f t="shared" ref="AJ62:AJ63" si="75">X62*1000/Q62</f>
        <v>#DIV/0!</v>
      </c>
      <c r="AK62" s="58" t="e">
        <f t="shared" ref="AK62:AK63" si="76">Y62*1000/R62</f>
        <v>#DIV/0!</v>
      </c>
      <c r="AL62" s="58" t="e">
        <f>AB62*1000/U62</f>
        <v>#DIV/0!</v>
      </c>
      <c r="AM62" s="72" t="e">
        <f>AC62/V62*1000</f>
        <v>#DIV/0!</v>
      </c>
      <c r="AN62" s="58" t="e">
        <f>P62/D62*100</f>
        <v>#DIV/0!</v>
      </c>
      <c r="AO62" s="58" t="e">
        <f>Q62/F62*100</f>
        <v>#DIV/0!</v>
      </c>
      <c r="AP62" s="58" t="e">
        <f>R62/I62*100</f>
        <v>#DIV/0!</v>
      </c>
      <c r="AQ62" s="58" t="e">
        <f>U62/L62*100</f>
        <v>#DIV/0!</v>
      </c>
      <c r="AR62" s="58" t="e">
        <f>E62/D62*100</f>
        <v>#DIV/0!</v>
      </c>
      <c r="AS62" s="72" t="e">
        <f>AF62/H62*1000</f>
        <v>#DIV/0!</v>
      </c>
      <c r="AT62" s="72" t="e">
        <f>AD62/L62*1000</f>
        <v>#DIV/0!</v>
      </c>
      <c r="AU62" s="72" t="e">
        <f>AE62/O62*1000</f>
        <v>#DIV/0!</v>
      </c>
      <c r="AV62" s="59"/>
      <c r="AW62" s="59"/>
      <c r="AX62" s="59"/>
      <c r="AY62" s="59"/>
      <c r="AZ62" s="59"/>
      <c r="BA62" s="59"/>
      <c r="BB62" s="59"/>
      <c r="BC62" s="59"/>
    </row>
    <row r="63" hidden="1" spans="1:55">
      <c r="A63" s="58"/>
      <c r="B63" s="58" t="s">
        <v>124</v>
      </c>
      <c r="C63" s="58" t="s">
        <v>112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>
        <f>W63+X63+Y63+AB63</f>
        <v>0</v>
      </c>
      <c r="AH63" s="58">
        <f>AD63+AF63+AG63</f>
        <v>0</v>
      </c>
      <c r="AI63" s="58" t="e">
        <f t="shared" si="74"/>
        <v>#DIV/0!</v>
      </c>
      <c r="AJ63" s="58" t="e">
        <f t="shared" si="75"/>
        <v>#DIV/0!</v>
      </c>
      <c r="AK63" s="58" t="e">
        <f t="shared" si="76"/>
        <v>#DIV/0!</v>
      </c>
      <c r="AL63" s="58" t="e">
        <f>AB63*1000/U63</f>
        <v>#DIV/0!</v>
      </c>
      <c r="AM63" s="72" t="e">
        <f>AC63/V63*1000</f>
        <v>#DIV/0!</v>
      </c>
      <c r="AN63" s="58" t="e">
        <f>P63/D63*100</f>
        <v>#DIV/0!</v>
      </c>
      <c r="AO63" s="58" t="e">
        <f>Q63/F63*100</f>
        <v>#DIV/0!</v>
      </c>
      <c r="AP63" s="58" t="e">
        <f>R63/I63*100</f>
        <v>#DIV/0!</v>
      </c>
      <c r="AQ63" s="58" t="e">
        <f>U63/L63*100</f>
        <v>#DIV/0!</v>
      </c>
      <c r="AR63" s="58" t="e">
        <f>E63/D63*100</f>
        <v>#DIV/0!</v>
      </c>
      <c r="AS63" s="72" t="e">
        <f>AF63/H63*1000</f>
        <v>#DIV/0!</v>
      </c>
      <c r="AT63" s="72" t="e">
        <f>AD63/L63*1000</f>
        <v>#DIV/0!</v>
      </c>
      <c r="AU63" s="72" t="e">
        <f>AE63/O63*1000</f>
        <v>#DIV/0!</v>
      </c>
      <c r="AV63" s="59"/>
      <c r="AW63" s="59"/>
      <c r="AX63" s="59"/>
      <c r="AY63" s="59"/>
      <c r="AZ63" s="59"/>
      <c r="BA63" s="59"/>
      <c r="BB63" s="59"/>
      <c r="BC63" s="59"/>
    </row>
    <row r="64" hidden="1" spans="1:55">
      <c r="A64" s="58"/>
      <c r="B64" s="58" t="s">
        <v>124</v>
      </c>
      <c r="C64" s="58" t="s">
        <v>110</v>
      </c>
      <c r="D64" s="58" t="e">
        <f>(D62/D63-1)*100</f>
        <v>#DIV/0!</v>
      </c>
      <c r="E64" s="58" t="e">
        <f>(E62/E63-1)*100</f>
        <v>#DIV/0!</v>
      </c>
      <c r="F64" s="58" t="e">
        <f>(F62/F63-1)*100</f>
        <v>#DIV/0!</v>
      </c>
      <c r="G64" s="58" t="e">
        <f>(G62/G63-1)*100</f>
        <v>#DIV/0!</v>
      </c>
      <c r="H64" s="58" t="e">
        <f>(H62/H63-1)*100</f>
        <v>#DIV/0!</v>
      </c>
      <c r="I64" s="58" t="e">
        <f t="shared" ref="I64:AM64" si="77">(I62/I63-1)*100</f>
        <v>#DIV/0!</v>
      </c>
      <c r="J64" s="58" t="e">
        <f t="shared" si="77"/>
        <v>#DIV/0!</v>
      </c>
      <c r="K64" s="58" t="e">
        <f t="shared" si="77"/>
        <v>#DIV/0!</v>
      </c>
      <c r="L64" s="58" t="e">
        <f t="shared" si="77"/>
        <v>#DIV/0!</v>
      </c>
      <c r="M64" s="58" t="e">
        <f t="shared" si="77"/>
        <v>#DIV/0!</v>
      </c>
      <c r="N64" s="58" t="e">
        <f t="shared" si="77"/>
        <v>#DIV/0!</v>
      </c>
      <c r="O64" s="58" t="e">
        <f t="shared" si="77"/>
        <v>#DIV/0!</v>
      </c>
      <c r="P64" s="58" t="e">
        <f t="shared" si="77"/>
        <v>#DIV/0!</v>
      </c>
      <c r="Q64" s="58" t="e">
        <f t="shared" si="77"/>
        <v>#DIV/0!</v>
      </c>
      <c r="R64" s="58" t="e">
        <f t="shared" si="77"/>
        <v>#DIV/0!</v>
      </c>
      <c r="S64" s="58" t="e">
        <f t="shared" si="77"/>
        <v>#DIV/0!</v>
      </c>
      <c r="T64" s="58" t="e">
        <f t="shared" si="77"/>
        <v>#DIV/0!</v>
      </c>
      <c r="U64" s="58" t="e">
        <f t="shared" si="77"/>
        <v>#DIV/0!</v>
      </c>
      <c r="V64" s="58" t="e">
        <f t="shared" si="77"/>
        <v>#DIV/0!</v>
      </c>
      <c r="W64" s="58" t="e">
        <f t="shared" si="77"/>
        <v>#DIV/0!</v>
      </c>
      <c r="X64" s="58" t="e">
        <f t="shared" si="77"/>
        <v>#DIV/0!</v>
      </c>
      <c r="Y64" s="58" t="e">
        <f t="shared" si="77"/>
        <v>#DIV/0!</v>
      </c>
      <c r="Z64" s="58" t="e">
        <f t="shared" si="77"/>
        <v>#DIV/0!</v>
      </c>
      <c r="AA64" s="58" t="e">
        <f t="shared" si="77"/>
        <v>#DIV/0!</v>
      </c>
      <c r="AB64" s="58" t="e">
        <f t="shared" si="77"/>
        <v>#DIV/0!</v>
      </c>
      <c r="AC64" s="58" t="e">
        <f t="shared" si="77"/>
        <v>#DIV/0!</v>
      </c>
      <c r="AD64" s="58" t="e">
        <f t="shared" si="77"/>
        <v>#DIV/0!</v>
      </c>
      <c r="AE64" s="58" t="e">
        <f t="shared" si="77"/>
        <v>#DIV/0!</v>
      </c>
      <c r="AF64" s="58" t="e">
        <f t="shared" si="77"/>
        <v>#DIV/0!</v>
      </c>
      <c r="AG64" s="58" t="e">
        <f t="shared" si="77"/>
        <v>#DIV/0!</v>
      </c>
      <c r="AH64" s="58" t="e">
        <f t="shared" si="77"/>
        <v>#DIV/0!</v>
      </c>
      <c r="AI64" s="58" t="e">
        <f t="shared" si="77"/>
        <v>#DIV/0!</v>
      </c>
      <c r="AJ64" s="58" t="e">
        <f t="shared" si="77"/>
        <v>#DIV/0!</v>
      </c>
      <c r="AK64" s="58" t="e">
        <f t="shared" si="77"/>
        <v>#DIV/0!</v>
      </c>
      <c r="AL64" s="58" t="e">
        <f t="shared" si="77"/>
        <v>#DIV/0!</v>
      </c>
      <c r="AM64" s="72" t="e">
        <f t="shared" si="77"/>
        <v>#DIV/0!</v>
      </c>
      <c r="AN64" s="58"/>
      <c r="AO64" s="58"/>
      <c r="AP64" s="58"/>
      <c r="AQ64" s="58"/>
      <c r="AR64" s="58"/>
      <c r="AS64" s="72"/>
      <c r="AT64" s="72"/>
      <c r="AU64" s="72"/>
      <c r="AV64" s="59"/>
      <c r="AW64" s="59"/>
      <c r="AX64" s="59"/>
      <c r="AY64" s="59"/>
      <c r="AZ64" s="59"/>
      <c r="BA64" s="59"/>
      <c r="BB64" s="59"/>
      <c r="BC64" s="59"/>
    </row>
    <row r="65" hidden="1" spans="1:55">
      <c r="A65" s="58">
        <v>21</v>
      </c>
      <c r="B65" s="58" t="s">
        <v>124</v>
      </c>
      <c r="C65" s="58" t="s">
        <v>14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>
        <f>W65+X65+Y65+AB65</f>
        <v>0</v>
      </c>
      <c r="AH65" s="58">
        <f>AD65+AF65+AG65</f>
        <v>0</v>
      </c>
      <c r="AI65" s="58" t="e">
        <f t="shared" ref="AI65:AI66" si="78">W65*1000/P65</f>
        <v>#DIV/0!</v>
      </c>
      <c r="AJ65" s="58" t="e">
        <f t="shared" ref="AJ65:AJ66" si="79">X65*1000/Q65</f>
        <v>#DIV/0!</v>
      </c>
      <c r="AK65" s="58" t="e">
        <f t="shared" ref="AK65:AK66" si="80">Y65*1000/R65</f>
        <v>#DIV/0!</v>
      </c>
      <c r="AL65" s="58" t="e">
        <f>AB65*1000/U65</f>
        <v>#DIV/0!</v>
      </c>
      <c r="AM65" s="72" t="e">
        <f>AC65/V65*1000</f>
        <v>#DIV/0!</v>
      </c>
      <c r="AN65" s="58" t="e">
        <f>P65/D65*100</f>
        <v>#DIV/0!</v>
      </c>
      <c r="AO65" s="58" t="e">
        <f>Q65/F65*100</f>
        <v>#DIV/0!</v>
      </c>
      <c r="AP65" s="58" t="e">
        <f>R65/I65*100</f>
        <v>#DIV/0!</v>
      </c>
      <c r="AQ65" s="58" t="e">
        <f>U65/L65*100</f>
        <v>#DIV/0!</v>
      </c>
      <c r="AR65" s="58" t="e">
        <f>E65/D65*100</f>
        <v>#DIV/0!</v>
      </c>
      <c r="AS65" s="72" t="e">
        <f>AF65/H65*1000</f>
        <v>#DIV/0!</v>
      </c>
      <c r="AT65" s="72" t="e">
        <f>AD65/L65*1000</f>
        <v>#DIV/0!</v>
      </c>
      <c r="AU65" s="72" t="e">
        <f>AE65/O65*1000</f>
        <v>#DIV/0!</v>
      </c>
      <c r="AV65" s="59"/>
      <c r="AW65" s="59"/>
      <c r="AX65" s="59"/>
      <c r="AY65" s="59"/>
      <c r="AZ65" s="59"/>
      <c r="BA65" s="59"/>
      <c r="BB65" s="59"/>
      <c r="BC65" s="59"/>
    </row>
    <row r="66" hidden="1" spans="1:55">
      <c r="A66" s="58"/>
      <c r="B66" s="58" t="s">
        <v>124</v>
      </c>
      <c r="C66" s="58" t="s">
        <v>112</v>
      </c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>
        <f>W66+X66+Y66+AB66</f>
        <v>0</v>
      </c>
      <c r="AH66" s="58">
        <f>AD66+AF66+AG66</f>
        <v>0</v>
      </c>
      <c r="AI66" s="58" t="e">
        <f t="shared" si="78"/>
        <v>#DIV/0!</v>
      </c>
      <c r="AJ66" s="58" t="e">
        <f t="shared" si="79"/>
        <v>#DIV/0!</v>
      </c>
      <c r="AK66" s="58" t="e">
        <f t="shared" si="80"/>
        <v>#DIV/0!</v>
      </c>
      <c r="AL66" s="58" t="e">
        <f>AB66*1000/U66</f>
        <v>#DIV/0!</v>
      </c>
      <c r="AM66" s="72" t="e">
        <f>AC66/V66*1000</f>
        <v>#DIV/0!</v>
      </c>
      <c r="AN66" s="58" t="e">
        <f>P66/D66*100</f>
        <v>#DIV/0!</v>
      </c>
      <c r="AO66" s="58" t="e">
        <f>Q66/F66*100</f>
        <v>#DIV/0!</v>
      </c>
      <c r="AP66" s="58" t="e">
        <f>R66/I66*100</f>
        <v>#DIV/0!</v>
      </c>
      <c r="AQ66" s="58" t="e">
        <f>U66/L66*100</f>
        <v>#DIV/0!</v>
      </c>
      <c r="AR66" s="58" t="e">
        <f>E66/D66*100</f>
        <v>#DIV/0!</v>
      </c>
      <c r="AS66" s="72" t="e">
        <f>AF66/H66*1000</f>
        <v>#DIV/0!</v>
      </c>
      <c r="AT66" s="72" t="e">
        <f>AD66/L66*1000</f>
        <v>#DIV/0!</v>
      </c>
      <c r="AU66" s="72" t="e">
        <f>AE66/O66*1000</f>
        <v>#DIV/0!</v>
      </c>
      <c r="AV66" s="59"/>
      <c r="AW66" s="59"/>
      <c r="AX66" s="59"/>
      <c r="AY66" s="59"/>
      <c r="AZ66" s="59"/>
      <c r="BA66" s="59"/>
      <c r="BB66" s="59"/>
      <c r="BC66" s="59"/>
    </row>
    <row r="67" hidden="1" spans="1:55">
      <c r="A67" s="58"/>
      <c r="B67" s="58" t="s">
        <v>124</v>
      </c>
      <c r="C67" s="58" t="s">
        <v>110</v>
      </c>
      <c r="D67" s="58" t="e">
        <f>(D65/D66-1)*100</f>
        <v>#DIV/0!</v>
      </c>
      <c r="E67" s="58" t="e">
        <f>(E65/E66-1)*100</f>
        <v>#DIV/0!</v>
      </c>
      <c r="F67" s="58" t="e">
        <f>(F65/F66-1)*100</f>
        <v>#DIV/0!</v>
      </c>
      <c r="G67" s="58" t="e">
        <f>(G65/G66-1)*100</f>
        <v>#DIV/0!</v>
      </c>
      <c r="H67" s="58" t="e">
        <f>(H65/H66-1)*100</f>
        <v>#DIV/0!</v>
      </c>
      <c r="I67" s="58" t="e">
        <f t="shared" ref="I67:AM67" si="81">(I65/I66-1)*100</f>
        <v>#DIV/0!</v>
      </c>
      <c r="J67" s="58" t="e">
        <f t="shared" si="81"/>
        <v>#DIV/0!</v>
      </c>
      <c r="K67" s="58" t="e">
        <f t="shared" si="81"/>
        <v>#DIV/0!</v>
      </c>
      <c r="L67" s="58" t="e">
        <f t="shared" si="81"/>
        <v>#DIV/0!</v>
      </c>
      <c r="M67" s="58" t="e">
        <f t="shared" si="81"/>
        <v>#DIV/0!</v>
      </c>
      <c r="N67" s="58" t="e">
        <f t="shared" si="81"/>
        <v>#DIV/0!</v>
      </c>
      <c r="O67" s="58" t="e">
        <f t="shared" si="81"/>
        <v>#DIV/0!</v>
      </c>
      <c r="P67" s="58" t="e">
        <f t="shared" si="81"/>
        <v>#DIV/0!</v>
      </c>
      <c r="Q67" s="58" t="e">
        <f t="shared" si="81"/>
        <v>#DIV/0!</v>
      </c>
      <c r="R67" s="58" t="e">
        <f t="shared" si="81"/>
        <v>#DIV/0!</v>
      </c>
      <c r="S67" s="58" t="e">
        <f t="shared" si="81"/>
        <v>#DIV/0!</v>
      </c>
      <c r="T67" s="58" t="e">
        <f t="shared" si="81"/>
        <v>#DIV/0!</v>
      </c>
      <c r="U67" s="58" t="e">
        <f t="shared" si="81"/>
        <v>#DIV/0!</v>
      </c>
      <c r="V67" s="58" t="e">
        <f t="shared" si="81"/>
        <v>#DIV/0!</v>
      </c>
      <c r="W67" s="58" t="e">
        <f t="shared" si="81"/>
        <v>#DIV/0!</v>
      </c>
      <c r="X67" s="58" t="e">
        <f t="shared" si="81"/>
        <v>#DIV/0!</v>
      </c>
      <c r="Y67" s="58" t="e">
        <f t="shared" si="81"/>
        <v>#DIV/0!</v>
      </c>
      <c r="Z67" s="58" t="e">
        <f t="shared" si="81"/>
        <v>#DIV/0!</v>
      </c>
      <c r="AA67" s="58" t="e">
        <f t="shared" si="81"/>
        <v>#DIV/0!</v>
      </c>
      <c r="AB67" s="58" t="e">
        <f t="shared" si="81"/>
        <v>#DIV/0!</v>
      </c>
      <c r="AC67" s="58" t="e">
        <f t="shared" si="81"/>
        <v>#DIV/0!</v>
      </c>
      <c r="AD67" s="58" t="e">
        <f t="shared" si="81"/>
        <v>#DIV/0!</v>
      </c>
      <c r="AE67" s="58" t="e">
        <f t="shared" si="81"/>
        <v>#DIV/0!</v>
      </c>
      <c r="AF67" s="58" t="e">
        <f t="shared" si="81"/>
        <v>#DIV/0!</v>
      </c>
      <c r="AG67" s="58" t="e">
        <f t="shared" si="81"/>
        <v>#DIV/0!</v>
      </c>
      <c r="AH67" s="58" t="e">
        <f t="shared" si="81"/>
        <v>#DIV/0!</v>
      </c>
      <c r="AI67" s="58" t="e">
        <f t="shared" si="81"/>
        <v>#DIV/0!</v>
      </c>
      <c r="AJ67" s="58" t="e">
        <f t="shared" si="81"/>
        <v>#DIV/0!</v>
      </c>
      <c r="AK67" s="58" t="e">
        <f t="shared" si="81"/>
        <v>#DIV/0!</v>
      </c>
      <c r="AL67" s="58" t="e">
        <f t="shared" si="81"/>
        <v>#DIV/0!</v>
      </c>
      <c r="AM67" s="72" t="e">
        <f t="shared" si="81"/>
        <v>#DIV/0!</v>
      </c>
      <c r="AN67" s="58"/>
      <c r="AO67" s="58"/>
      <c r="AP67" s="58"/>
      <c r="AQ67" s="58"/>
      <c r="AR67" s="58"/>
      <c r="AS67" s="72"/>
      <c r="AT67" s="72"/>
      <c r="AU67" s="72"/>
      <c r="AV67" s="59"/>
      <c r="AW67" s="59"/>
      <c r="AX67" s="59"/>
      <c r="AY67" s="59"/>
      <c r="AZ67" s="59"/>
      <c r="BA67" s="59"/>
      <c r="BB67" s="59"/>
      <c r="BC67" s="59"/>
    </row>
    <row r="68" spans="35:36">
      <c r="AI68" s="59"/>
      <c r="AJ68" s="59"/>
    </row>
    <row r="70" spans="34:41">
      <c r="AH70" s="84"/>
      <c r="AI70" s="84"/>
      <c r="AJ70" s="84"/>
      <c r="AK70" s="84"/>
      <c r="AL70" s="85"/>
      <c r="AM70" s="85"/>
      <c r="AN70" s="85"/>
      <c r="AO70" s="90" t="s">
        <v>125</v>
      </c>
    </row>
    <row r="71" spans="34:41">
      <c r="AH71" s="86" t="s">
        <v>126</v>
      </c>
      <c r="AI71" s="87" t="s">
        <v>127</v>
      </c>
      <c r="AJ71" s="87" t="s">
        <v>128</v>
      </c>
      <c r="AK71" s="87" t="s">
        <v>129</v>
      </c>
      <c r="AL71" s="87" t="s">
        <v>130</v>
      </c>
      <c r="AM71" s="88" t="s">
        <v>131</v>
      </c>
      <c r="AN71" s="88" t="s">
        <v>132</v>
      </c>
      <c r="AO71" s="88" t="s">
        <v>133</v>
      </c>
    </row>
    <row r="72" spans="1:41">
      <c r="A72" s="81" t="s">
        <v>134</v>
      </c>
      <c r="B72" s="81"/>
      <c r="C72" s="81"/>
      <c r="D72" s="81"/>
      <c r="E72" s="81"/>
      <c r="F72" s="81"/>
      <c r="G72" s="82"/>
      <c r="H72" s="82"/>
      <c r="AH72" s="59"/>
      <c r="AI72" s="59"/>
      <c r="AJ72" s="59"/>
      <c r="AK72" s="59"/>
      <c r="AL72" s="88"/>
      <c r="AM72" s="88"/>
      <c r="AN72" s="88" t="s">
        <v>135</v>
      </c>
      <c r="AO72" s="88" t="s">
        <v>136</v>
      </c>
    </row>
    <row r="73" spans="1:41">
      <c r="A73" s="81" t="s">
        <v>137</v>
      </c>
      <c r="B73" s="81"/>
      <c r="C73" s="81"/>
      <c r="D73" s="81"/>
      <c r="E73" s="81"/>
      <c r="F73" s="81"/>
      <c r="G73" s="81"/>
      <c r="H73" s="81"/>
      <c r="AH73" s="59"/>
      <c r="AI73" s="59"/>
      <c r="AJ73" s="59"/>
      <c r="AK73" s="59"/>
      <c r="AL73" s="88" t="s">
        <v>138</v>
      </c>
      <c r="AM73" s="88"/>
      <c r="AN73" s="88" t="s">
        <v>139</v>
      </c>
      <c r="AO73" s="88" t="s">
        <v>140</v>
      </c>
    </row>
    <row r="74" spans="1:41">
      <c r="A74" s="83" t="s">
        <v>141</v>
      </c>
      <c r="B74" s="83"/>
      <c r="C74" s="83"/>
      <c r="D74" s="83"/>
      <c r="E74" s="83"/>
      <c r="F74" s="83"/>
      <c r="G74" s="83"/>
      <c r="H74" s="83"/>
      <c r="AI74" s="59"/>
      <c r="AJ74" s="59"/>
      <c r="AK74" s="59"/>
      <c r="AL74" s="88"/>
      <c r="AM74" s="88"/>
      <c r="AN74" s="88" t="s">
        <v>142</v>
      </c>
      <c r="AO74" s="88" t="s">
        <v>143</v>
      </c>
    </row>
    <row r="75" spans="38:41">
      <c r="AL75" s="89"/>
      <c r="AM75" s="89"/>
      <c r="AN75" s="88" t="s">
        <v>144</v>
      </c>
      <c r="AO75" s="88" t="s">
        <v>145</v>
      </c>
    </row>
    <row r="76" spans="38:41">
      <c r="AL76" s="88" t="s">
        <v>146</v>
      </c>
      <c r="AM76" s="88"/>
      <c r="AN76" s="90" t="s">
        <v>147</v>
      </c>
      <c r="AO76" s="90"/>
    </row>
    <row r="77" spans="38:41">
      <c r="AL77" s="88" t="s">
        <v>148</v>
      </c>
      <c r="AM77" s="88"/>
      <c r="AN77" s="90" t="s">
        <v>149</v>
      </c>
      <c r="AO77" s="92"/>
    </row>
    <row r="78" spans="40:41">
      <c r="AN78" s="91" t="s">
        <v>150</v>
      </c>
      <c r="AO78" s="91" t="s">
        <v>151</v>
      </c>
    </row>
    <row r="79" ht="24" spans="40:41">
      <c r="AN79" s="91" t="s">
        <v>152</v>
      </c>
      <c r="AO79" s="91" t="s">
        <v>153</v>
      </c>
    </row>
  </sheetData>
  <mergeCells count="3">
    <mergeCell ref="A72:H72"/>
    <mergeCell ref="A73:H73"/>
    <mergeCell ref="A74:H7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3" workbookViewId="0">
      <selection activeCell="I41" sqref="I41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154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A406主要畜禽生产情况过录表!D5</f>
        <v>0</v>
      </c>
      <c r="E9" s="23">
        <f>A406主要畜禽生产情况过录表!D6</f>
        <v>0</v>
      </c>
      <c r="F9" s="23" t="e">
        <f>A406主要畜禽生产情况过录表!D7</f>
        <v>#DIV/0!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A406主要畜禽生产情况过录表!E5</f>
        <v>0</v>
      </c>
      <c r="E10" s="23">
        <f>A406主要畜禽生产情况过录表!E6</f>
        <v>0</v>
      </c>
      <c r="F10" s="23" t="e">
        <f>A406主要畜禽生产情况过录表!E7</f>
        <v>#DIV/0!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A406主要畜禽生产情况过录表!F5</f>
        <v>58</v>
      </c>
      <c r="E11" s="23">
        <f>A406主要畜禽生产情况过录表!F6</f>
        <v>50</v>
      </c>
      <c r="F11" s="23">
        <f>A406主要畜禽生产情况过录表!F7</f>
        <v>16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A406主要畜禽生产情况过录表!G5</f>
        <v>58</v>
      </c>
      <c r="E12" s="23">
        <f>A406主要畜禽生产情况过录表!G6</f>
        <v>50</v>
      </c>
      <c r="F12" s="23">
        <f>A406主要畜禽生产情况过录表!G7</f>
        <v>16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A406主要畜禽生产情况过录表!H5</f>
        <v>0</v>
      </c>
      <c r="E13" s="23">
        <f>A406主要畜禽生产情况过录表!H6</f>
        <v>0</v>
      </c>
      <c r="F13" s="23" t="e">
        <f>A406主要畜禽生产情况过录表!H7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A406主要畜禽生产情况过录表!I5</f>
        <v>0</v>
      </c>
      <c r="E14" s="23">
        <f>A406主要畜禽生产情况过录表!I6</f>
        <v>0</v>
      </c>
      <c r="F14" s="23" t="e">
        <f>A406主要畜禽生产情况过录表!I7</f>
        <v>#DIV/0!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A406主要畜禽生产情况过录表!J5</f>
        <v>0</v>
      </c>
      <c r="E15" s="23">
        <f>A406主要畜禽生产情况过录表!J6</f>
        <v>0</v>
      </c>
      <c r="F15" s="23" t="e">
        <f>A406主要畜禽生产情况过录表!J7</f>
        <v>#DIV/0!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A406主要畜禽生产情况过录表!K5</f>
        <v>0</v>
      </c>
      <c r="E16" s="23">
        <f>A406主要畜禽生产情况过录表!K6</f>
        <v>0</v>
      </c>
      <c r="F16" s="23" t="e">
        <f>A406主要畜禽生产情况过录表!K7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A406主要畜禽生产情况过录表!L5</f>
        <v>0</v>
      </c>
      <c r="E17" s="23">
        <f>A406主要畜禽生产情况过录表!L6</f>
        <v>0</v>
      </c>
      <c r="F17" s="23" t="e">
        <f>A406主要畜禽生产情况过录表!L7</f>
        <v>#DIV/0!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A406主要畜禽生产情况过录表!M5</f>
        <v>0</v>
      </c>
      <c r="E18" s="23">
        <f>A406主要畜禽生产情况过录表!M6</f>
        <v>0</v>
      </c>
      <c r="F18" s="23" t="e">
        <f>A406主要畜禽生产情况过录表!M7</f>
        <v>#DIV/0!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A406主要畜禽生产情况过录表!N5</f>
        <v>0</v>
      </c>
      <c r="E19" s="23">
        <f>A406主要畜禽生产情况过录表!N6</f>
        <v>0</v>
      </c>
      <c r="F19" s="23" t="e">
        <f>A406主要畜禽生产情况过录表!N7</f>
        <v>#DIV/0!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A406主要畜禽生产情况过录表!O5</f>
        <v>0</v>
      </c>
      <c r="E20" s="23">
        <f>A406主要畜禽生产情况过录表!O6</f>
        <v>0</v>
      </c>
      <c r="F20" s="23" t="e">
        <f>A406主要畜禽生产情况过录表!O7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A406主要畜禽生产情况过录表!P5</f>
        <v>0</v>
      </c>
      <c r="E22" s="23">
        <f>A406主要畜禽生产情况过录表!P6</f>
        <v>0</v>
      </c>
      <c r="F22" s="23" t="e">
        <f>A406主要畜禽生产情况过录表!P7</f>
        <v>#DIV/0!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A406主要畜禽生产情况过录表!Q5</f>
        <v>11</v>
      </c>
      <c r="E23" s="23">
        <f>A406主要畜禽生产情况过录表!Q6</f>
        <v>0</v>
      </c>
      <c r="F23" s="23" t="e">
        <f>A406主要畜禽生产情况过录表!Q7</f>
        <v>#DIV/0!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A406主要畜禽生产情况过录表!R5</f>
        <v>0</v>
      </c>
      <c r="E24" s="23">
        <f>A406主要畜禽生产情况过录表!R6</f>
        <v>0</v>
      </c>
      <c r="F24" s="23" t="e">
        <f>A406主要畜禽生产情况过录表!R7</f>
        <v>#DIV/0!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A406主要畜禽生产情况过录表!S5</f>
        <v>0</v>
      </c>
      <c r="E25" s="23">
        <f>A406主要畜禽生产情况过录表!S6</f>
        <v>0</v>
      </c>
      <c r="F25" s="23" t="e">
        <f>A406主要畜禽生产情况过录表!S7</f>
        <v>#DIV/0!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A406主要畜禽生产情况过录表!T5</f>
        <v>0</v>
      </c>
      <c r="E26" s="23">
        <f>A406主要畜禽生产情况过录表!T6</f>
        <v>0</v>
      </c>
      <c r="F26" s="23" t="e">
        <f>A406主要畜禽生产情况过录表!T7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A406主要畜禽生产情况过录表!U5</f>
        <v>0</v>
      </c>
      <c r="E27" s="23">
        <f>A406主要畜禽生产情况过录表!U6</f>
        <v>0</v>
      </c>
      <c r="F27" s="23" t="e">
        <f>A406主要畜禽生产情况过录表!U7</f>
        <v>#DIV/0!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A406主要畜禽生产情况过录表!V5</f>
        <v>0</v>
      </c>
      <c r="E28" s="23">
        <f>A406主要畜禽生产情况过录表!V6</f>
        <v>0</v>
      </c>
      <c r="F28" s="23" t="e">
        <f>A406主要畜禽生产情况过录表!V7</f>
        <v>#DIV/0!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A406主要畜禽生产情况过录表!W5</f>
        <v>0</v>
      </c>
      <c r="E30" s="23">
        <f>A406主要畜禽生产情况过录表!W6</f>
        <v>0</v>
      </c>
      <c r="F30" s="23" t="e">
        <f>A406主要畜禽生产情况过录表!W7</f>
        <v>#DIV/0!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A406主要畜禽生产情况过录表!X5</f>
        <v>1.49</v>
      </c>
      <c r="E31" s="23">
        <f>A406主要畜禽生产情况过录表!X6</f>
        <v>0</v>
      </c>
      <c r="F31" s="23" t="e">
        <f>A406主要畜禽生产情况过录表!X7</f>
        <v>#DIV/0!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A406主要畜禽生产情况过录表!Y5</f>
        <v>0</v>
      </c>
      <c r="E32" s="23">
        <f>A406主要畜禽生产情况过录表!Y6</f>
        <v>0</v>
      </c>
      <c r="F32" s="23" t="e">
        <f>A406主要畜禽生产情况过录表!Y7</f>
        <v>#DIV/0!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A406主要畜禽生产情况过录表!Z5</f>
        <v>0</v>
      </c>
      <c r="E33" s="23">
        <f>A406主要畜禽生产情况过录表!Z6</f>
        <v>0</v>
      </c>
      <c r="F33" s="23" t="e">
        <f>A406主要畜禽生产情况过录表!Z7</f>
        <v>#DIV/0!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A406主要畜禽生产情况过录表!AA5</f>
        <v>0</v>
      </c>
      <c r="E34" s="23">
        <f>A406主要畜禽生产情况过录表!AA6</f>
        <v>0</v>
      </c>
      <c r="F34" s="23" t="e">
        <f>A406主要畜禽生产情况过录表!AA7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A406主要畜禽生产情况过录表!AB5</f>
        <v>0</v>
      </c>
      <c r="E35" s="23">
        <f>A406主要畜禽生产情况过录表!AB6</f>
        <v>0</v>
      </c>
      <c r="F35" s="23" t="e">
        <f>A406主要畜禽生产情况过录表!AB7</f>
        <v>#DIV/0!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A406主要畜禽生产情况过录表!AC5</f>
        <v>0</v>
      </c>
      <c r="E36" s="23">
        <f>A406主要畜禽生产情况过录表!AC6</f>
        <v>0</v>
      </c>
      <c r="F36" s="23" t="e">
        <f>A406主要畜禽生产情况过录表!AC7</f>
        <v>#DIV/0!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A406主要畜禽生产情况过录表!AD5</f>
        <v>0</v>
      </c>
      <c r="E37" s="23">
        <f>A406主要畜禽生产情况过录表!AD6</f>
        <v>0</v>
      </c>
      <c r="F37" s="23" t="e">
        <f>A406主要畜禽生产情况过录表!AD7</f>
        <v>#DIV/0!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A406主要畜禽生产情况过录表!AE5</f>
        <v>0</v>
      </c>
      <c r="E38" s="23">
        <f>A406主要畜禽生产情况过录表!AE6</f>
        <v>0</v>
      </c>
      <c r="F38" s="23" t="e">
        <f>A406主要畜禽生产情况过录表!AE7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A406主要畜禽生产情况过录表!AF5</f>
        <v>0</v>
      </c>
      <c r="E39" s="23">
        <f>A406主要畜禽生产情况过录表!AF6</f>
        <v>0</v>
      </c>
      <c r="F39" s="23" t="e">
        <f>A406主要畜禽生产情况过录表!AF7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1.49</v>
      </c>
      <c r="E40" s="33">
        <f>E30+E31+E32+E35</f>
        <v>0</v>
      </c>
      <c r="F40" s="34" t="e">
        <f>(D40/E40-1)*100</f>
        <v>#DIV/0!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1.49</v>
      </c>
      <c r="E41" s="33">
        <f>E37+E39+E40</f>
        <v>0</v>
      </c>
      <c r="F41" s="34" t="e">
        <f>(D41/E41-1)*100</f>
        <v>#DIV/0!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11" workbookViewId="0">
      <selection activeCell="I37" sqref="I37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155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A406主要畜禽生产情况过录表!D8</f>
        <v>0</v>
      </c>
      <c r="E9" s="23">
        <f>A406主要畜禽生产情况过录表!D9</f>
        <v>0</v>
      </c>
      <c r="F9" s="23" t="e">
        <f>A406主要畜禽生产情况过录表!D10</f>
        <v>#DIV/0!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A406主要畜禽生产情况过录表!E8</f>
        <v>0</v>
      </c>
      <c r="E10" s="23">
        <f>A406主要畜禽生产情况过录表!E9</f>
        <v>0</v>
      </c>
      <c r="F10" s="23" t="e">
        <f>A406主要畜禽生产情况过录表!E10</f>
        <v>#DIV/0!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A406主要畜禽生产情况过录表!F8</f>
        <v>44</v>
      </c>
      <c r="E11" s="23">
        <f>A406主要畜禽生产情况过录表!F9</f>
        <v>12</v>
      </c>
      <c r="F11" s="23">
        <f>A406主要畜禽生产情况过录表!F10</f>
        <v>266.666666666667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A406主要畜禽生产情况过录表!G8</f>
        <v>44</v>
      </c>
      <c r="E12" s="23">
        <f>A406主要畜禽生产情况过录表!G9</f>
        <v>12</v>
      </c>
      <c r="F12" s="23">
        <f>A406主要畜禽生产情况过录表!G10</f>
        <v>266.666666666667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A406主要畜禽生产情况过录表!H8</f>
        <v>0</v>
      </c>
      <c r="E13" s="23">
        <f>A406主要畜禽生产情况过录表!H9</f>
        <v>0</v>
      </c>
      <c r="F13" s="23" t="e">
        <f>A406主要畜禽生产情况过录表!H10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A406主要畜禽生产情况过录表!I8</f>
        <v>0</v>
      </c>
      <c r="E14" s="23">
        <f>A406主要畜禽生产情况过录表!I9</f>
        <v>0</v>
      </c>
      <c r="F14" s="23" t="e">
        <f>A406主要畜禽生产情况过录表!I10</f>
        <v>#DIV/0!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A406主要畜禽生产情况过录表!J8</f>
        <v>0</v>
      </c>
      <c r="E15" s="23">
        <f>A406主要畜禽生产情况过录表!J9</f>
        <v>0</v>
      </c>
      <c r="F15" s="23" t="e">
        <f>A406主要畜禽生产情况过录表!J10</f>
        <v>#DIV/0!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A406主要畜禽生产情况过录表!K8</f>
        <v>0</v>
      </c>
      <c r="E16" s="23">
        <f>A406主要畜禽生产情况过录表!K9</f>
        <v>0</v>
      </c>
      <c r="F16" s="23" t="e">
        <f>A406主要畜禽生产情况过录表!K10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A406主要畜禽生产情况过录表!L8</f>
        <v>0</v>
      </c>
      <c r="E17" s="23">
        <f>A406主要畜禽生产情况过录表!L9</f>
        <v>0</v>
      </c>
      <c r="F17" s="23" t="e">
        <f>A406主要畜禽生产情况过录表!L10</f>
        <v>#DIV/0!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A406主要畜禽生产情况过录表!M8</f>
        <v>0</v>
      </c>
      <c r="E18" s="23">
        <f>A406主要畜禽生产情况过录表!M9</f>
        <v>0</v>
      </c>
      <c r="F18" s="23" t="e">
        <f>A406主要畜禽生产情况过录表!M10</f>
        <v>#DIV/0!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A406主要畜禽生产情况过录表!N8</f>
        <v>0</v>
      </c>
      <c r="E19" s="23">
        <f>A406主要畜禽生产情况过录表!N9</f>
        <v>0</v>
      </c>
      <c r="F19" s="23" t="e">
        <f>A406主要畜禽生产情况过录表!N10</f>
        <v>#DIV/0!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A406主要畜禽生产情况过录表!O8</f>
        <v>0</v>
      </c>
      <c r="E20" s="23">
        <f>A406主要畜禽生产情况过录表!O9</f>
        <v>0</v>
      </c>
      <c r="F20" s="23" t="e">
        <f>A406主要畜禽生产情况过录表!O10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A406主要畜禽生产情况过录表!P8</f>
        <v>0</v>
      </c>
      <c r="E22" s="23">
        <f>A406主要畜禽生产情况过录表!P9</f>
        <v>0</v>
      </c>
      <c r="F22" s="23" t="e">
        <f>A406主要畜禽生产情况过录表!P10</f>
        <v>#DIV/0!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A406主要畜禽生产情况过录表!Q8</f>
        <v>0</v>
      </c>
      <c r="E23" s="23">
        <f>A406主要畜禽生产情况过录表!Q9</f>
        <v>16</v>
      </c>
      <c r="F23" s="23">
        <f>A406主要畜禽生产情况过录表!Q10</f>
        <v>-100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A406主要畜禽生产情况过录表!R8</f>
        <v>0</v>
      </c>
      <c r="E24" s="23">
        <f>A406主要畜禽生产情况过录表!R9</f>
        <v>0</v>
      </c>
      <c r="F24" s="23" t="e">
        <f>A406主要畜禽生产情况过录表!R10</f>
        <v>#DIV/0!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A406主要畜禽生产情况过录表!S8</f>
        <v>0</v>
      </c>
      <c r="E25" s="23">
        <f>A406主要畜禽生产情况过录表!S9</f>
        <v>0</v>
      </c>
      <c r="F25" s="23" t="e">
        <f>A406主要畜禽生产情况过录表!S10</f>
        <v>#DIV/0!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A406主要畜禽生产情况过录表!T8</f>
        <v>0</v>
      </c>
      <c r="E26" s="23">
        <f>A406主要畜禽生产情况过录表!T9</f>
        <v>0</v>
      </c>
      <c r="F26" s="23" t="e">
        <f>A406主要畜禽生产情况过录表!T10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A406主要畜禽生产情况过录表!U8</f>
        <v>0</v>
      </c>
      <c r="E27" s="23">
        <f>A406主要畜禽生产情况过录表!U9</f>
        <v>0</v>
      </c>
      <c r="F27" s="23" t="e">
        <f>A406主要畜禽生产情况过录表!U10</f>
        <v>#DIV/0!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A406主要畜禽生产情况过录表!V8</f>
        <v>0</v>
      </c>
      <c r="E28" s="23">
        <f>A406主要畜禽生产情况过录表!V9</f>
        <v>0</v>
      </c>
      <c r="F28" s="23" t="e">
        <f>A406主要畜禽生产情况过录表!V10</f>
        <v>#DIV/0!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A406主要畜禽生产情况过录表!W8</f>
        <v>0</v>
      </c>
      <c r="E30" s="23">
        <f>A406主要畜禽生产情况过录表!W9</f>
        <v>0</v>
      </c>
      <c r="F30" s="23" t="e">
        <f>A406主要畜禽生产情况过录表!W10</f>
        <v>#DIV/0!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A406主要畜禽生产情况过录表!X8</f>
        <v>0</v>
      </c>
      <c r="E31" s="23">
        <f>A406主要畜禽生产情况过录表!X9</f>
        <v>2.61</v>
      </c>
      <c r="F31" s="23">
        <f>A406主要畜禽生产情况过录表!X10</f>
        <v>-100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A406主要畜禽生产情况过录表!Y8</f>
        <v>0</v>
      </c>
      <c r="E32" s="23">
        <f>A406主要畜禽生产情况过录表!Y9</f>
        <v>0</v>
      </c>
      <c r="F32" s="23" t="e">
        <f>A406主要畜禽生产情况过录表!Y10</f>
        <v>#DIV/0!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A406主要畜禽生产情况过录表!Z8</f>
        <v>0</v>
      </c>
      <c r="E33" s="23">
        <f>A406主要畜禽生产情况过录表!Z9</f>
        <v>0</v>
      </c>
      <c r="F33" s="23" t="e">
        <f>A406主要畜禽生产情况过录表!Z10</f>
        <v>#DIV/0!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A406主要畜禽生产情况过录表!AA8</f>
        <v>0</v>
      </c>
      <c r="E34" s="23">
        <f>A406主要畜禽生产情况过录表!AA9</f>
        <v>0</v>
      </c>
      <c r="F34" s="23" t="e">
        <f>A406主要畜禽生产情况过录表!AA10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A406主要畜禽生产情况过录表!AB8</f>
        <v>0</v>
      </c>
      <c r="E35" s="23">
        <f>A406主要畜禽生产情况过录表!AB9</f>
        <v>0</v>
      </c>
      <c r="F35" s="23" t="e">
        <f>A406主要畜禽生产情况过录表!AB10</f>
        <v>#DIV/0!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A406主要畜禽生产情况过录表!AC8</f>
        <v>0</v>
      </c>
      <c r="E36" s="23">
        <f>A406主要畜禽生产情况过录表!AC9</f>
        <v>0</v>
      </c>
      <c r="F36" s="23" t="e">
        <f>A406主要畜禽生产情况过录表!AC10</f>
        <v>#DIV/0!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A406主要畜禽生产情况过录表!AD8</f>
        <v>0</v>
      </c>
      <c r="E37" s="23">
        <f>A406主要畜禽生产情况过录表!AD9</f>
        <v>0</v>
      </c>
      <c r="F37" s="23" t="e">
        <f>A406主要畜禽生产情况过录表!AD10</f>
        <v>#DIV/0!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A406主要畜禽生产情况过录表!AE8</f>
        <v>0</v>
      </c>
      <c r="E38" s="23">
        <f>A406主要畜禽生产情况过录表!AE9</f>
        <v>0</v>
      </c>
      <c r="F38" s="23" t="e">
        <f>A406主要畜禽生产情况过录表!AE10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A406主要畜禽生产情况过录表!AF8</f>
        <v>0</v>
      </c>
      <c r="E39" s="23">
        <f>A406主要畜禽生产情况过录表!AF9</f>
        <v>0</v>
      </c>
      <c r="F39" s="23" t="e">
        <f>A406主要畜禽生产情况过录表!AF10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0</v>
      </c>
      <c r="E40" s="33">
        <f>E30+E31+E32+E35</f>
        <v>2.61</v>
      </c>
      <c r="F40" s="34">
        <f>(D40/E40-1)*100</f>
        <v>-100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0</v>
      </c>
      <c r="E41" s="33">
        <f>E37+E39+E40</f>
        <v>2.61</v>
      </c>
      <c r="F41" s="34">
        <f>(D41/E41-1)*100</f>
        <v>-100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8" workbookViewId="0">
      <selection activeCell="D40" sqref="D40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156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A406主要畜禽生产情况过录表!D11</f>
        <v>0</v>
      </c>
      <c r="E9" s="23">
        <f>A406主要畜禽生产情况过录表!D12</f>
        <v>19</v>
      </c>
      <c r="F9" s="23">
        <f>A406主要畜禽生产情况过录表!D13</f>
        <v>-100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A406主要畜禽生产情况过录表!E11</f>
        <v>0</v>
      </c>
      <c r="E10" s="23">
        <f>A406主要畜禽生产情况过录表!E12</f>
        <v>6</v>
      </c>
      <c r="F10" s="23">
        <f>A406主要畜禽生产情况过录表!E13</f>
        <v>-100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A406主要畜禽生产情况过录表!F11</f>
        <v>16</v>
      </c>
      <c r="E11" s="23">
        <f>A406主要畜禽生产情况过录表!F12</f>
        <v>0</v>
      </c>
      <c r="F11" s="23" t="e">
        <f>A406主要畜禽生产情况过录表!F13</f>
        <v>#DIV/0!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A406主要畜禽生产情况过录表!G11</f>
        <v>16</v>
      </c>
      <c r="E12" s="23">
        <f>A406主要畜禽生产情况过录表!G12</f>
        <v>0</v>
      </c>
      <c r="F12" s="23" t="e">
        <f>A406主要畜禽生产情况过录表!G13</f>
        <v>#DIV/0!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A406主要畜禽生产情况过录表!H11</f>
        <v>0</v>
      </c>
      <c r="E13" s="23">
        <f>A406主要畜禽生产情况过录表!H12</f>
        <v>0</v>
      </c>
      <c r="F13" s="23" t="e">
        <f>A406主要畜禽生产情况过录表!H13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A406主要畜禽生产情况过录表!I11</f>
        <v>260</v>
      </c>
      <c r="E14" s="23">
        <f>A406主要畜禽生产情况过录表!I12</f>
        <v>141</v>
      </c>
      <c r="F14" s="23">
        <f>A406主要畜禽生产情况过录表!I13</f>
        <v>84.3971631205674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A406主要畜禽生产情况过录表!J11</f>
        <v>260</v>
      </c>
      <c r="E15" s="23">
        <f>A406主要畜禽生产情况过录表!J12</f>
        <v>141</v>
      </c>
      <c r="F15" s="23">
        <f>A406主要畜禽生产情况过录表!J13</f>
        <v>84.3971631205674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A406主要畜禽生产情况过录表!K11</f>
        <v>0</v>
      </c>
      <c r="E16" s="23">
        <f>A406主要畜禽生产情况过录表!K12</f>
        <v>0</v>
      </c>
      <c r="F16" s="23" t="e">
        <f>A406主要畜禽生产情况过录表!K13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A406主要畜禽生产情况过录表!L11</f>
        <v>0</v>
      </c>
      <c r="E17" s="23">
        <f>A406主要畜禽生产情况过录表!L12</f>
        <v>981</v>
      </c>
      <c r="F17" s="23">
        <f>A406主要畜禽生产情况过录表!L13</f>
        <v>-100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A406主要畜禽生产情况过录表!M11</f>
        <v>0</v>
      </c>
      <c r="E18" s="23">
        <f>A406主要畜禽生产情况过录表!M12</f>
        <v>966</v>
      </c>
      <c r="F18" s="23">
        <f>A406主要畜禽生产情况过录表!M13</f>
        <v>-100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A406主要畜禽生产情况过录表!N11</f>
        <v>0</v>
      </c>
      <c r="E19" s="23">
        <f>A406主要畜禽生产情况过录表!N12</f>
        <v>720</v>
      </c>
      <c r="F19" s="23">
        <f>A406主要畜禽生产情况过录表!N13</f>
        <v>-100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A406主要畜禽生产情况过录表!O11</f>
        <v>0</v>
      </c>
      <c r="E20" s="23">
        <f>A406主要畜禽生产情况过录表!O12</f>
        <v>0</v>
      </c>
      <c r="F20" s="23" t="e">
        <f>A406主要畜禽生产情况过录表!O13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A406主要畜禽生产情况过录表!P11</f>
        <v>0</v>
      </c>
      <c r="E22" s="23">
        <f>A406主要畜禽生产情况过录表!P12</f>
        <v>4</v>
      </c>
      <c r="F22" s="23">
        <f>A406主要畜禽生产情况过录表!P13</f>
        <v>-100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A406主要畜禽生产情况过录表!Q11</f>
        <v>13</v>
      </c>
      <c r="E23" s="23">
        <f>A406主要畜禽生产情况过录表!Q12</f>
        <v>0</v>
      </c>
      <c r="F23" s="23" t="e">
        <f>A406主要畜禽生产情况过录表!Q13</f>
        <v>#DIV/0!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A406主要畜禽生产情况过录表!R11</f>
        <v>197</v>
      </c>
      <c r="E24" s="23">
        <f>A406主要畜禽生产情况过录表!R12</f>
        <v>242</v>
      </c>
      <c r="F24" s="23">
        <f>A406主要畜禽生产情况过录表!R13</f>
        <v>-18.5950413223141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A406主要畜禽生产情况过录表!S11</f>
        <v>197</v>
      </c>
      <c r="E25" s="23">
        <f>A406主要畜禽生产情况过录表!S12</f>
        <v>242</v>
      </c>
      <c r="F25" s="23">
        <f>A406主要畜禽生产情况过录表!S13</f>
        <v>-18.5950413223141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A406主要畜禽生产情况过录表!T11</f>
        <v>0</v>
      </c>
      <c r="E26" s="23">
        <f>A406主要畜禽生产情况过录表!T12</f>
        <v>0</v>
      </c>
      <c r="F26" s="23" t="e">
        <f>A406主要畜禽生产情况过录表!T13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A406主要畜禽生产情况过录表!U11</f>
        <v>0</v>
      </c>
      <c r="E27" s="23">
        <f>A406主要畜禽生产情况过录表!U12</f>
        <v>0</v>
      </c>
      <c r="F27" s="23" t="e">
        <f>A406主要畜禽生产情况过录表!U13</f>
        <v>#DIV/0!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A406主要畜禽生产情况过录表!V11</f>
        <v>0</v>
      </c>
      <c r="E28" s="23">
        <f>A406主要畜禽生产情况过录表!V12</f>
        <v>0</v>
      </c>
      <c r="F28" s="23" t="e">
        <f>A406主要畜禽生产情况过录表!V13</f>
        <v>#DIV/0!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A406主要畜禽生产情况过录表!W11</f>
        <v>0</v>
      </c>
      <c r="E30" s="23">
        <f>A406主要畜禽生产情况过录表!W12</f>
        <v>0.1</v>
      </c>
      <c r="F30" s="23">
        <f>A406主要畜禽生产情况过录表!W13</f>
        <v>-100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A406主要畜禽生产情况过录表!X11</f>
        <v>1.76</v>
      </c>
      <c r="E31" s="23">
        <f>A406主要畜禽生产情况过录表!X12</f>
        <v>0</v>
      </c>
      <c r="F31" s="23" t="e">
        <f>A406主要畜禽生产情况过录表!X13</f>
        <v>#DIV/0!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A406主要畜禽生产情况过录表!Y11</f>
        <v>2.96</v>
      </c>
      <c r="E32" s="23">
        <f>A406主要畜禽生产情况过录表!Y12</f>
        <v>3.04</v>
      </c>
      <c r="F32" s="23">
        <f>A406主要畜禽生产情况过录表!Y13</f>
        <v>-2.63157894736842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A406主要畜禽生产情况过录表!Z11</f>
        <v>2.96</v>
      </c>
      <c r="E33" s="23">
        <f>A406主要畜禽生产情况过录表!Z12</f>
        <v>3.04</v>
      </c>
      <c r="F33" s="23">
        <f>A406主要畜禽生产情况过录表!Z13</f>
        <v>-2.63157894736842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A406主要畜禽生产情况过录表!AA11</f>
        <v>0</v>
      </c>
      <c r="E34" s="23">
        <f>A406主要畜禽生产情况过录表!AA12</f>
        <v>0</v>
      </c>
      <c r="F34" s="23" t="e">
        <f>A406主要畜禽生产情况过录表!AA13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A406主要畜禽生产情况过录表!AB11</f>
        <v>0</v>
      </c>
      <c r="E35" s="23">
        <f>A406主要畜禽生产情况过录表!AB12</f>
        <v>0</v>
      </c>
      <c r="F35" s="23" t="e">
        <f>A406主要畜禽生产情况过录表!AB13</f>
        <v>#DIV/0!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A406主要畜禽生产情况过录表!AC11</f>
        <v>0</v>
      </c>
      <c r="E36" s="23">
        <f>A406主要畜禽生产情况过录表!AC12</f>
        <v>3.64</v>
      </c>
      <c r="F36" s="23">
        <f>A406主要畜禽生产情况过录表!AC13</f>
        <v>-100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A406主要畜禽生产情况过录表!AD11</f>
        <v>0</v>
      </c>
      <c r="E37" s="23">
        <f>A406主要畜禽生产情况过录表!AD12</f>
        <v>0</v>
      </c>
      <c r="F37" s="23" t="e">
        <f>A406主要畜禽生产情况过录表!AD13</f>
        <v>#DIV/0!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A406主要畜禽生产情况过录表!AE11</f>
        <v>0</v>
      </c>
      <c r="E38" s="23">
        <f>A406主要畜禽生产情况过录表!AE12</f>
        <v>0</v>
      </c>
      <c r="F38" s="23" t="e">
        <f>A406主要畜禽生产情况过录表!AE13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A406主要畜禽生产情况过录表!AF11</f>
        <v>0</v>
      </c>
      <c r="E39" s="23">
        <f>A406主要畜禽生产情况过录表!AF12</f>
        <v>0</v>
      </c>
      <c r="F39" s="23" t="e">
        <f>A406主要畜禽生产情况过录表!AF13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4.72</v>
      </c>
      <c r="E40" s="33">
        <f>E30+E31+E32+E35</f>
        <v>3.14</v>
      </c>
      <c r="F40" s="34">
        <f>(D40/E40-1)*100</f>
        <v>50.3184713375796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4.72</v>
      </c>
      <c r="E41" s="33">
        <f>E37+E39+E40</f>
        <v>3.14</v>
      </c>
      <c r="F41" s="34">
        <f>(D41/E41-1)*100</f>
        <v>50.3184713375796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3" workbookViewId="0">
      <selection activeCell="J25" sqref="J25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157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A406主要畜禽生产情况过录表!D14</f>
        <v>0</v>
      </c>
      <c r="E9" s="23">
        <f>A406主要畜禽生产情况过录表!D15</f>
        <v>5</v>
      </c>
      <c r="F9" s="23">
        <f>A406主要畜禽生产情况过录表!D16</f>
        <v>-100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A406主要畜禽生产情况过录表!E14</f>
        <v>0</v>
      </c>
      <c r="E10" s="23">
        <f>A406主要畜禽生产情况过录表!E15</f>
        <v>0</v>
      </c>
      <c r="F10" s="23" t="e">
        <f>A406主要畜禽生产情况过录表!E16</f>
        <v>#DIV/0!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A406主要畜禽生产情况过录表!F14</f>
        <v>2</v>
      </c>
      <c r="E11" s="23">
        <f>A406主要畜禽生产情况过录表!F15</f>
        <v>0</v>
      </c>
      <c r="F11" s="23" t="e">
        <f>A406主要畜禽生产情况过录表!F16</f>
        <v>#DIV/0!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A406主要畜禽生产情况过录表!G14</f>
        <v>2</v>
      </c>
      <c r="E12" s="23">
        <f>A406主要畜禽生产情况过录表!G15</f>
        <v>0</v>
      </c>
      <c r="F12" s="23" t="e">
        <f>A406主要畜禽生产情况过录表!G16</f>
        <v>#DIV/0!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A406主要畜禽生产情况过录表!H14</f>
        <v>0</v>
      </c>
      <c r="E13" s="23">
        <f>A406主要畜禽生产情况过录表!H15</f>
        <v>0</v>
      </c>
      <c r="F13" s="23" t="e">
        <f>A406主要畜禽生产情况过录表!H16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A406主要畜禽生产情况过录表!I14</f>
        <v>10</v>
      </c>
      <c r="E14" s="23">
        <f>A406主要畜禽生产情况过录表!I15</f>
        <v>0</v>
      </c>
      <c r="F14" s="23" t="e">
        <f>A406主要畜禽生产情况过录表!I16</f>
        <v>#DIV/0!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A406主要畜禽生产情况过录表!J14</f>
        <v>10</v>
      </c>
      <c r="E15" s="23">
        <f>A406主要畜禽生产情况过录表!J15</f>
        <v>0</v>
      </c>
      <c r="F15" s="23" t="e">
        <f>A406主要畜禽生产情况过录表!J16</f>
        <v>#DIV/0!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A406主要畜禽生产情况过录表!K14</f>
        <v>0</v>
      </c>
      <c r="E16" s="23">
        <f>A406主要畜禽生产情况过录表!K15</f>
        <v>0</v>
      </c>
      <c r="F16" s="23" t="e">
        <f>A406主要畜禽生产情况过录表!K16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A406主要畜禽生产情况过录表!L14</f>
        <v>0</v>
      </c>
      <c r="E17" s="23">
        <f>A406主要畜禽生产情况过录表!L15</f>
        <v>0</v>
      </c>
      <c r="F17" s="23" t="e">
        <f>A406主要畜禽生产情况过录表!L16</f>
        <v>#DIV/0!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A406主要畜禽生产情况过录表!M14</f>
        <v>0</v>
      </c>
      <c r="E18" s="23">
        <f>A406主要畜禽生产情况过录表!M15</f>
        <v>0</v>
      </c>
      <c r="F18" s="23" t="e">
        <f>A406主要畜禽生产情况过录表!M16</f>
        <v>#DIV/0!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A406主要畜禽生产情况过录表!N14</f>
        <v>0</v>
      </c>
      <c r="E19" s="23">
        <f>A406主要畜禽生产情况过录表!N15</f>
        <v>0</v>
      </c>
      <c r="F19" s="23" t="e">
        <f>A406主要畜禽生产情况过录表!N16</f>
        <v>#DIV/0!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A406主要畜禽生产情况过录表!O14</f>
        <v>0</v>
      </c>
      <c r="E20" s="23">
        <f>A406主要畜禽生产情况过录表!O15</f>
        <v>0</v>
      </c>
      <c r="F20" s="23" t="e">
        <f>A406主要畜禽生产情况过录表!O16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A406主要畜禽生产情况过录表!P14</f>
        <v>0</v>
      </c>
      <c r="E22" s="23">
        <f>A406主要畜禽生产情况过录表!P15</f>
        <v>4</v>
      </c>
      <c r="F22" s="23">
        <f>A406主要畜禽生产情况过录表!P16</f>
        <v>-100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A406主要畜禽生产情况过录表!Q14</f>
        <v>2</v>
      </c>
      <c r="E23" s="23">
        <f>A406主要畜禽生产情况过录表!Q15</f>
        <v>0</v>
      </c>
      <c r="F23" s="23" t="e">
        <f>A406主要畜禽生产情况过录表!Q16</f>
        <v>#DIV/0!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A406主要畜禽生产情况过录表!R14</f>
        <v>0</v>
      </c>
      <c r="E24" s="23">
        <f>A406主要畜禽生产情况过录表!R15</f>
        <v>0</v>
      </c>
      <c r="F24" s="23" t="e">
        <f>A406主要畜禽生产情况过录表!R16</f>
        <v>#DIV/0!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A406主要畜禽生产情况过录表!S14</f>
        <v>0</v>
      </c>
      <c r="E25" s="23">
        <f>A406主要畜禽生产情况过录表!S15</f>
        <v>0</v>
      </c>
      <c r="F25" s="23" t="e">
        <f>A406主要畜禽生产情况过录表!S16</f>
        <v>#DIV/0!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A406主要畜禽生产情况过录表!T14</f>
        <v>0</v>
      </c>
      <c r="E26" s="23">
        <f>A406主要畜禽生产情况过录表!T15</f>
        <v>0</v>
      </c>
      <c r="F26" s="23" t="e">
        <f>A406主要畜禽生产情况过录表!T16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A406主要畜禽生产情况过录表!U14</f>
        <v>0</v>
      </c>
      <c r="E27" s="23">
        <f>A406主要畜禽生产情况过录表!U15</f>
        <v>0</v>
      </c>
      <c r="F27" s="23" t="e">
        <f>A406主要畜禽生产情况过录表!U16</f>
        <v>#DIV/0!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A406主要畜禽生产情况过录表!V14</f>
        <v>0</v>
      </c>
      <c r="E28" s="23">
        <f>A406主要畜禽生产情况过录表!V15</f>
        <v>0</v>
      </c>
      <c r="F28" s="23" t="e">
        <f>A406主要畜禽生产情况过录表!V16</f>
        <v>#DIV/0!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A406主要畜禽生产情况过录表!W14</f>
        <v>0</v>
      </c>
      <c r="E30" s="23">
        <f>A406主要畜禽生产情况过录表!W15</f>
        <v>0.1</v>
      </c>
      <c r="F30" s="23">
        <f>A406主要畜禽生产情况过录表!W16</f>
        <v>-100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A406主要畜禽生产情况过录表!X14</f>
        <v>0.27</v>
      </c>
      <c r="E31" s="23">
        <f>A406主要畜禽生产情况过录表!X15</f>
        <v>0</v>
      </c>
      <c r="F31" s="23" t="e">
        <f>A406主要畜禽生产情况过录表!X16</f>
        <v>#DIV/0!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A406主要畜禽生产情况过录表!Y14</f>
        <v>0</v>
      </c>
      <c r="E32" s="23">
        <f>A406主要畜禽生产情况过录表!Y15</f>
        <v>0</v>
      </c>
      <c r="F32" s="23" t="e">
        <f>A406主要畜禽生产情况过录表!Y16</f>
        <v>#DIV/0!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A406主要畜禽生产情况过录表!Z14</f>
        <v>0</v>
      </c>
      <c r="E33" s="23">
        <f>A406主要畜禽生产情况过录表!Z15</f>
        <v>0</v>
      </c>
      <c r="F33" s="23" t="e">
        <f>A406主要畜禽生产情况过录表!Z16</f>
        <v>#DIV/0!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A406主要畜禽生产情况过录表!AA14</f>
        <v>0</v>
      </c>
      <c r="E34" s="23">
        <f>A406主要畜禽生产情况过录表!AA15</f>
        <v>0</v>
      </c>
      <c r="F34" s="23" t="e">
        <f>A406主要畜禽生产情况过录表!AA16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A406主要畜禽生产情况过录表!AB14</f>
        <v>0</v>
      </c>
      <c r="E35" s="23">
        <f>A406主要畜禽生产情况过录表!AB15</f>
        <v>0</v>
      </c>
      <c r="F35" s="23" t="e">
        <f>A406主要畜禽生产情况过录表!AB16</f>
        <v>#DIV/0!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A406主要畜禽生产情况过录表!AC14</f>
        <v>0</v>
      </c>
      <c r="E36" s="23">
        <f>A406主要畜禽生产情况过录表!AC15</f>
        <v>0</v>
      </c>
      <c r="F36" s="23">
        <f>A406主要畜禽生产情况过录表!AC15</f>
        <v>0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A406主要畜禽生产情况过录表!AD14</f>
        <v>0</v>
      </c>
      <c r="E37" s="23">
        <f>A406主要畜禽生产情况过录表!AD15</f>
        <v>0</v>
      </c>
      <c r="F37" s="23" t="e">
        <f>A406主要畜禽生产情况过录表!AD16</f>
        <v>#DIV/0!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A406主要畜禽生产情况过录表!AE14</f>
        <v>0</v>
      </c>
      <c r="E38" s="23">
        <f>A406主要畜禽生产情况过录表!AE15</f>
        <v>0</v>
      </c>
      <c r="F38" s="23" t="e">
        <f>A406主要畜禽生产情况过录表!AE16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A406主要畜禽生产情况过录表!AF14</f>
        <v>0</v>
      </c>
      <c r="E39" s="23">
        <f>A406主要畜禽生产情况过录表!AF15</f>
        <v>0</v>
      </c>
      <c r="F39" s="23" t="e">
        <f>A406主要畜禽生产情况过录表!AF16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0.27</v>
      </c>
      <c r="E40" s="33">
        <f>E30+E31+E32+E35</f>
        <v>0.1</v>
      </c>
      <c r="F40" s="34">
        <f>(D40/E40-1)*100</f>
        <v>170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0.27</v>
      </c>
      <c r="E41" s="33">
        <f>E37+E39+E40</f>
        <v>0.1</v>
      </c>
      <c r="F41" s="34">
        <f>(D41/E41-1)*100</f>
        <v>170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6" workbookViewId="0">
      <selection activeCell="F36" sqref="F36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158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A406主要畜禽生产情况过录表!D17</f>
        <v>0</v>
      </c>
      <c r="E9" s="23">
        <f>A406主要畜禽生产情况过录表!D18</f>
        <v>0</v>
      </c>
      <c r="F9" s="23" t="e">
        <f>A406主要畜禽生产情况过录表!D19</f>
        <v>#DIV/0!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A406主要畜禽生产情况过录表!E17</f>
        <v>0</v>
      </c>
      <c r="E10" s="23">
        <f>A406主要畜禽生产情况过录表!E18</f>
        <v>0</v>
      </c>
      <c r="F10" s="23" t="e">
        <f>A406主要畜禽生产情况过录表!E19</f>
        <v>#DIV/0!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A406主要畜禽生产情况过录表!F17</f>
        <v>7</v>
      </c>
      <c r="E11" s="23">
        <f>A406主要畜禽生产情况过录表!F18</f>
        <v>12</v>
      </c>
      <c r="F11" s="23">
        <f>A406主要畜禽生产情况过录表!F19</f>
        <v>-41.6666666666667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A406主要畜禽生产情况过录表!G17</f>
        <v>7</v>
      </c>
      <c r="E12" s="23">
        <f>A406主要畜禽生产情况过录表!G18</f>
        <v>12</v>
      </c>
      <c r="F12" s="23">
        <f>A406主要畜禽生产情况过录表!G19</f>
        <v>-41.6666666666667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A406主要畜禽生产情况过录表!H17</f>
        <v>0</v>
      </c>
      <c r="E13" s="23">
        <f>A406主要畜禽生产情况过录表!H18</f>
        <v>0</v>
      </c>
      <c r="F13" s="23" t="e">
        <f>A406主要畜禽生产情况过录表!H19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A406主要畜禽生产情况过录表!I17</f>
        <v>0</v>
      </c>
      <c r="E14" s="23">
        <f>A406主要畜禽生产情况过录表!I18</f>
        <v>0</v>
      </c>
      <c r="F14" s="23" t="e">
        <f>A406主要畜禽生产情况过录表!I19</f>
        <v>#DIV/0!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A406主要畜禽生产情况过录表!J17</f>
        <v>0</v>
      </c>
      <c r="E15" s="23">
        <f>A406主要畜禽生产情况过录表!J18</f>
        <v>0</v>
      </c>
      <c r="F15" s="23" t="e">
        <f>A406主要畜禽生产情况过录表!J19</f>
        <v>#DIV/0!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A406主要畜禽生产情况过录表!K17</f>
        <v>0</v>
      </c>
      <c r="E16" s="23">
        <f>A406主要畜禽生产情况过录表!K18</f>
        <v>0</v>
      </c>
      <c r="F16" s="23" t="e">
        <f>A406主要畜禽生产情况过录表!K19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A406主要畜禽生产情况过录表!L17</f>
        <v>0</v>
      </c>
      <c r="E17" s="23">
        <f>A406主要畜禽生产情况过录表!L18</f>
        <v>0</v>
      </c>
      <c r="F17" s="23" t="e">
        <f>A406主要畜禽生产情况过录表!L19</f>
        <v>#DIV/0!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A406主要畜禽生产情况过录表!M17</f>
        <v>0</v>
      </c>
      <c r="E18" s="23">
        <f>A406主要畜禽生产情况过录表!M18</f>
        <v>0</v>
      </c>
      <c r="F18" s="23" t="e">
        <f>A406主要畜禽生产情况过录表!M19</f>
        <v>#DIV/0!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A406主要畜禽生产情况过录表!N17</f>
        <v>0</v>
      </c>
      <c r="E19" s="23">
        <f>A406主要畜禽生产情况过录表!N18</f>
        <v>0</v>
      </c>
      <c r="F19" s="23" t="e">
        <f>A406主要畜禽生产情况过录表!N19</f>
        <v>#DIV/0!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A406主要畜禽生产情况过录表!O17</f>
        <v>0</v>
      </c>
      <c r="E20" s="23">
        <f>A406主要畜禽生产情况过录表!O18</f>
        <v>0</v>
      </c>
      <c r="F20" s="23" t="e">
        <f>A406主要畜禽生产情况过录表!O19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A406主要畜禽生产情况过录表!P17</f>
        <v>0</v>
      </c>
      <c r="E22" s="23">
        <f>A406主要畜禽生产情况过录表!P18</f>
        <v>0</v>
      </c>
      <c r="F22" s="23" t="e">
        <f>A406主要畜禽生产情况过录表!P19</f>
        <v>#DIV/0!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A406主要畜禽生产情况过录表!Q17</f>
        <v>0</v>
      </c>
      <c r="E23" s="23">
        <f>A406主要畜禽生产情况过录表!Q18</f>
        <v>6</v>
      </c>
      <c r="F23" s="23">
        <f>A406主要畜禽生产情况过录表!Q19</f>
        <v>-100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A406主要畜禽生产情况过录表!R17</f>
        <v>0</v>
      </c>
      <c r="E24" s="23">
        <f>A406主要畜禽生产情况过录表!R18</f>
        <v>0</v>
      </c>
      <c r="F24" s="23" t="e">
        <f>A406主要畜禽生产情况过录表!R19</f>
        <v>#DIV/0!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A406主要畜禽生产情况过录表!S17</f>
        <v>0</v>
      </c>
      <c r="E25" s="23">
        <f>A406主要畜禽生产情况过录表!S18</f>
        <v>0</v>
      </c>
      <c r="F25" s="23" t="e">
        <f>A406主要畜禽生产情况过录表!S19</f>
        <v>#DIV/0!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A406主要畜禽生产情况过录表!T17</f>
        <v>0</v>
      </c>
      <c r="E26" s="23">
        <f>A406主要畜禽生产情况过录表!T18</f>
        <v>0</v>
      </c>
      <c r="F26" s="23" t="e">
        <f>A406主要畜禽生产情况过录表!T19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A406主要畜禽生产情况过录表!U17</f>
        <v>0</v>
      </c>
      <c r="E27" s="23">
        <f>A406主要畜禽生产情况过录表!U18</f>
        <v>0</v>
      </c>
      <c r="F27" s="23" t="e">
        <f>A406主要畜禽生产情况过录表!U19</f>
        <v>#DIV/0!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A406主要畜禽生产情况过录表!V17</f>
        <v>0</v>
      </c>
      <c r="E28" s="23">
        <f>A406主要畜禽生产情况过录表!V18</f>
        <v>0</v>
      </c>
      <c r="F28" s="23" t="e">
        <f>A406主要畜禽生产情况过录表!V19</f>
        <v>#DIV/0!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A406主要畜禽生产情况过录表!W17</f>
        <v>0</v>
      </c>
      <c r="E30" s="23">
        <f>A406主要畜禽生产情况过录表!W18</f>
        <v>0</v>
      </c>
      <c r="F30" s="23" t="e">
        <f>A406主要畜禽生产情况过录表!W19</f>
        <v>#DIV/0!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A406主要畜禽生产情况过录表!X17</f>
        <v>0</v>
      </c>
      <c r="E31" s="23">
        <f>A406主要畜禽生产情况过录表!X18</f>
        <v>0.98</v>
      </c>
      <c r="F31" s="23">
        <f>A406主要畜禽生产情况过录表!X19</f>
        <v>-100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A406主要畜禽生产情况过录表!Y17</f>
        <v>0</v>
      </c>
      <c r="E32" s="23">
        <f>A406主要畜禽生产情况过录表!Y18</f>
        <v>0</v>
      </c>
      <c r="F32" s="23" t="e">
        <f>A406主要畜禽生产情况过录表!Y19</f>
        <v>#DIV/0!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A406主要畜禽生产情况过录表!Z17</f>
        <v>0</v>
      </c>
      <c r="E33" s="23">
        <f>A406主要畜禽生产情况过录表!Z18</f>
        <v>0</v>
      </c>
      <c r="F33" s="23" t="e">
        <f>A406主要畜禽生产情况过录表!Z19</f>
        <v>#DIV/0!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A406主要畜禽生产情况过录表!AA17</f>
        <v>0</v>
      </c>
      <c r="E34" s="23">
        <f>A406主要畜禽生产情况过录表!AA18</f>
        <v>0</v>
      </c>
      <c r="F34" s="23" t="e">
        <f>A406主要畜禽生产情况过录表!AA19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A406主要畜禽生产情况过录表!AB17</f>
        <v>0</v>
      </c>
      <c r="E35" s="23">
        <f>A406主要畜禽生产情况过录表!AB18</f>
        <v>0</v>
      </c>
      <c r="F35" s="23" t="e">
        <f>A406主要畜禽生产情况过录表!AB19</f>
        <v>#DIV/0!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A406主要畜禽生产情况过录表!AC17</f>
        <v>0</v>
      </c>
      <c r="E36" s="23">
        <f>A406主要畜禽生产情况过录表!AC18</f>
        <v>0</v>
      </c>
      <c r="F36" s="23" t="e">
        <f>A406主要畜禽生产情况过录表!AC19</f>
        <v>#DIV/0!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A406主要畜禽生产情况过录表!AD17</f>
        <v>0</v>
      </c>
      <c r="E37" s="23">
        <f>A406主要畜禽生产情况过录表!AD18</f>
        <v>0</v>
      </c>
      <c r="F37" s="23" t="e">
        <f>A406主要畜禽生产情况过录表!AD19</f>
        <v>#DIV/0!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A406主要畜禽生产情况过录表!AE17</f>
        <v>0</v>
      </c>
      <c r="E38" s="23">
        <f>A406主要畜禽生产情况过录表!AE18</f>
        <v>0</v>
      </c>
      <c r="F38" s="23" t="e">
        <f>A406主要畜禽生产情况过录表!AE19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A406主要畜禽生产情况过录表!AF17</f>
        <v>0</v>
      </c>
      <c r="E39" s="23">
        <f>A406主要畜禽生产情况过录表!AF18</f>
        <v>0</v>
      </c>
      <c r="F39" s="23" t="e">
        <f>A406主要畜禽生产情况过录表!AF19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0</v>
      </c>
      <c r="E40" s="33">
        <f>E30+E31+E32+E35</f>
        <v>0.98</v>
      </c>
      <c r="F40" s="34">
        <f>(D40/E40-1)*100</f>
        <v>-100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0</v>
      </c>
      <c r="E41" s="33">
        <f>E37+E39+E40</f>
        <v>0.98</v>
      </c>
      <c r="F41" s="34">
        <f>(D41/E41-1)*100</f>
        <v>-100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3" workbookViewId="0">
      <selection activeCell="J30" sqref="J30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159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A406主要畜禽生产情况过录表!D20</f>
        <v>0</v>
      </c>
      <c r="E9" s="23">
        <f>A406主要畜禽生产情况过录表!D21</f>
        <v>55</v>
      </c>
      <c r="F9" s="23">
        <f>A406主要畜禽生产情况过录表!D22</f>
        <v>-100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A406主要畜禽生产情况过录表!E20</f>
        <v>0</v>
      </c>
      <c r="E10" s="23">
        <f>A406主要畜禽生产情况过录表!E21</f>
        <v>7</v>
      </c>
      <c r="F10" s="23">
        <f>A406主要畜禽生产情况过录表!E22</f>
        <v>-100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A406主要畜禽生产情况过录表!F20</f>
        <v>32</v>
      </c>
      <c r="E11" s="23">
        <f>A406主要畜禽生产情况过录表!F21</f>
        <v>6</v>
      </c>
      <c r="F11" s="23">
        <f>A406主要畜禽生产情况过录表!F22</f>
        <v>433.333333333333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A406主要畜禽生产情况过录表!G20</f>
        <v>32</v>
      </c>
      <c r="E12" s="23">
        <f>A406主要畜禽生产情况过录表!G21</f>
        <v>6</v>
      </c>
      <c r="F12" s="23">
        <f>A406主要畜禽生产情况过录表!G22</f>
        <v>433.333333333333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A406主要畜禽生产情况过录表!H20</f>
        <v>0</v>
      </c>
      <c r="E13" s="23">
        <f>A406主要畜禽生产情况过录表!H21</f>
        <v>0</v>
      </c>
      <c r="F13" s="23" t="e">
        <f>A406主要畜禽生产情况过录表!H22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A406主要畜禽生产情况过录表!I20</f>
        <v>0</v>
      </c>
      <c r="E14" s="23">
        <f>A406主要畜禽生产情况过录表!I21</f>
        <v>32</v>
      </c>
      <c r="F14" s="23">
        <f>A406主要畜禽生产情况过录表!I22</f>
        <v>-100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A406主要畜禽生产情况过录表!J20</f>
        <v>0</v>
      </c>
      <c r="E15" s="23">
        <f>A406主要畜禽生产情况过录表!J21</f>
        <v>32</v>
      </c>
      <c r="F15" s="23">
        <f>A406主要畜禽生产情况过录表!J22</f>
        <v>-100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A406主要畜禽生产情况过录表!K20</f>
        <v>0</v>
      </c>
      <c r="E16" s="23">
        <f>A406主要畜禽生产情况过录表!K21</f>
        <v>0</v>
      </c>
      <c r="F16" s="23" t="e">
        <f>A406主要畜禽生产情况过录表!K22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A406主要畜禽生产情况过录表!L20</f>
        <v>0</v>
      </c>
      <c r="E17" s="23">
        <f>A406主要畜禽生产情况过录表!L21</f>
        <v>451</v>
      </c>
      <c r="F17" s="23">
        <f>A406主要畜禽生产情况过录表!L22</f>
        <v>-100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A406主要畜禽生产情况过录表!M20</f>
        <v>0</v>
      </c>
      <c r="E18" s="23">
        <f>A406主要畜禽生产情况过录表!M21</f>
        <v>445</v>
      </c>
      <c r="F18" s="23">
        <f>A406主要畜禽生产情况过录表!M22</f>
        <v>-100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A406主要畜禽生产情况过录表!N20</f>
        <v>0</v>
      </c>
      <c r="E19" s="23">
        <f>A406主要畜禽生产情况过录表!N21</f>
        <v>351</v>
      </c>
      <c r="F19" s="23">
        <f>A406主要畜禽生产情况过录表!N22</f>
        <v>-100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A406主要畜禽生产情况过录表!O20</f>
        <v>0</v>
      </c>
      <c r="E20" s="23">
        <f>A406主要畜禽生产情况过录表!O21</f>
        <v>0</v>
      </c>
      <c r="F20" s="23" t="e">
        <f>A406主要畜禽生产情况过录表!O22</f>
        <v>#DIV/0!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A406主要畜禽生产情况过录表!P20</f>
        <v>0</v>
      </c>
      <c r="E22" s="23">
        <f>A406主要畜禽生产情况过录表!P21</f>
        <v>7</v>
      </c>
      <c r="F22" s="23">
        <f>A406主要畜禽生产情况过录表!P22</f>
        <v>-100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A406主要畜禽生产情况过录表!Q20</f>
        <v>0</v>
      </c>
      <c r="E23" s="23">
        <f>A406主要畜禽生产情况过录表!Q21</f>
        <v>0</v>
      </c>
      <c r="F23" s="23" t="e">
        <f>A406主要畜禽生产情况过录表!Q22</f>
        <v>#DIV/0!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A406主要畜禽生产情况过录表!R20</f>
        <v>0</v>
      </c>
      <c r="E24" s="23">
        <f>A406主要畜禽生产情况过录表!R21</f>
        <v>40</v>
      </c>
      <c r="F24" s="23">
        <f>A406主要畜禽生产情况过录表!R22</f>
        <v>-100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A406主要畜禽生产情况过录表!S20</f>
        <v>0</v>
      </c>
      <c r="E25" s="23">
        <f>A406主要畜禽生产情况过录表!S21</f>
        <v>40</v>
      </c>
      <c r="F25" s="23">
        <f>A406主要畜禽生产情况过录表!S22</f>
        <v>-100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A406主要畜禽生产情况过录表!T20</f>
        <v>0</v>
      </c>
      <c r="E26" s="23">
        <f>A406主要畜禽生产情况过录表!T21</f>
        <v>0</v>
      </c>
      <c r="F26" s="23" t="e">
        <f>A406主要畜禽生产情况过录表!T22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A406主要畜禽生产情况过录表!U20</f>
        <v>0</v>
      </c>
      <c r="E27" s="23">
        <f>A406主要畜禽生产情况过录表!U21</f>
        <v>1870</v>
      </c>
      <c r="F27" s="23">
        <f>A406主要畜禽生产情况过录表!U22</f>
        <v>-100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A406主要畜禽生产情况过录表!V20</f>
        <v>0</v>
      </c>
      <c r="E28" s="23">
        <f>A406主要畜禽生产情况过录表!V21</f>
        <v>1535</v>
      </c>
      <c r="F28" s="23">
        <f>A406主要畜禽生产情况过录表!V22</f>
        <v>-100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A406主要畜禽生产情况过录表!W20</f>
        <v>0</v>
      </c>
      <c r="E30" s="23">
        <f>A406主要畜禽生产情况过录表!W21</f>
        <v>0.3</v>
      </c>
      <c r="F30" s="23">
        <f>A406主要畜禽生产情况过录表!W22</f>
        <v>-100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A406主要畜禽生产情况过录表!X20</f>
        <v>0</v>
      </c>
      <c r="E31" s="23">
        <f>A406主要畜禽生产情况过录表!X21</f>
        <v>0</v>
      </c>
      <c r="F31" s="23" t="e">
        <f>A406主要畜禽生产情况过录表!X22</f>
        <v>#DIV/0!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A406主要畜禽生产情况过录表!Y20</f>
        <v>0</v>
      </c>
      <c r="E32" s="23">
        <f>A406主要畜禽生产情况过录表!Y21</f>
        <v>0.51</v>
      </c>
      <c r="F32" s="23">
        <f>A406主要畜禽生产情况过录表!Y22</f>
        <v>-100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A406主要畜禽生产情况过录表!Z20</f>
        <v>0</v>
      </c>
      <c r="E33" s="23">
        <f>A406主要畜禽生产情况过录表!Z21</f>
        <v>0.51</v>
      </c>
      <c r="F33" s="23">
        <f>A406主要畜禽生产情况过录表!Z22</f>
        <v>-100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A406主要畜禽生产情况过录表!AA20</f>
        <v>0</v>
      </c>
      <c r="E34" s="23">
        <f>A406主要畜禽生产情况过录表!AA21</f>
        <v>0</v>
      </c>
      <c r="F34" s="23" t="e">
        <f>A406主要畜禽生产情况过录表!AA22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A406主要畜禽生产情况过录表!AB20</f>
        <v>0</v>
      </c>
      <c r="E35" s="23">
        <f>A406主要畜禽生产情况过录表!AB21</f>
        <v>2.3</v>
      </c>
      <c r="F35" s="23">
        <f>A406主要畜禽生产情况过录表!AB22</f>
        <v>-100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A406主要畜禽生产情况过录表!AC20</f>
        <v>0</v>
      </c>
      <c r="E36" s="23">
        <f>A406主要畜禽生产情况过录表!AC21</f>
        <v>1.38</v>
      </c>
      <c r="F36" s="23">
        <f>A406主要畜禽生产情况过录表!AC22</f>
        <v>-100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A406主要畜禽生产情况过录表!AD20</f>
        <v>0</v>
      </c>
      <c r="E37" s="23">
        <f>A406主要畜禽生产情况过录表!AD21</f>
        <v>11.1</v>
      </c>
      <c r="F37" s="23">
        <f>A406主要畜禽生产情况过录表!AD22</f>
        <v>-100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A406主要畜禽生产情况过录表!AE20</f>
        <v>0</v>
      </c>
      <c r="E38" s="23">
        <f>A406主要畜禽生产情况过录表!AE21</f>
        <v>0</v>
      </c>
      <c r="F38" s="23" t="e">
        <f>A406主要畜禽生产情况过录表!AE22</f>
        <v>#DIV/0!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A406主要畜禽生产情况过录表!AF20</f>
        <v>0</v>
      </c>
      <c r="E39" s="23">
        <f>A406主要畜禽生产情况过录表!AF21</f>
        <v>0</v>
      </c>
      <c r="F39" s="23" t="e">
        <f>A406主要畜禽生产情况过录表!AF22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0</v>
      </c>
      <c r="E40" s="33">
        <f>E30+E31+E32+E35</f>
        <v>3.11</v>
      </c>
      <c r="F40" s="34">
        <f>(D40/E40-1)*100</f>
        <v>-100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0</v>
      </c>
      <c r="E41" s="33">
        <f>E37+E39+E40</f>
        <v>14.21</v>
      </c>
      <c r="F41" s="34">
        <f>(D41/E41-1)*100</f>
        <v>-100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6" workbookViewId="0">
      <selection activeCell="F39" sqref="F39"/>
    </sheetView>
  </sheetViews>
  <sheetFormatPr defaultColWidth="9" defaultRowHeight="13.5" outlineLevelCol="5"/>
  <cols>
    <col min="1" max="1" width="23.25" customWidth="1"/>
    <col min="2" max="3" width="6" customWidth="1"/>
    <col min="4" max="6" width="15.37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3" t="s">
        <v>1</v>
      </c>
      <c r="F2" s="4" t="s">
        <v>2</v>
      </c>
    </row>
    <row r="3" spans="1:6">
      <c r="A3" s="2"/>
      <c r="B3" s="2"/>
      <c r="C3" s="2"/>
      <c r="D3" s="2"/>
      <c r="E3" s="3" t="s">
        <v>3</v>
      </c>
      <c r="F3" s="4" t="s">
        <v>4</v>
      </c>
    </row>
    <row r="4" spans="1:6">
      <c r="A4" s="2"/>
      <c r="B4" s="2"/>
      <c r="C4" s="2"/>
      <c r="D4" s="2"/>
      <c r="E4" s="5" t="s">
        <v>5</v>
      </c>
      <c r="F4" s="4" t="s">
        <v>6</v>
      </c>
    </row>
    <row r="5" ht="14.25" spans="1:6">
      <c r="A5" s="6" t="s">
        <v>160</v>
      </c>
      <c r="B5" s="7" t="s">
        <v>8</v>
      </c>
      <c r="C5" s="7"/>
      <c r="D5" s="7"/>
      <c r="E5" s="8" t="s">
        <v>9</v>
      </c>
      <c r="F5" s="9" t="s">
        <v>10</v>
      </c>
    </row>
    <row r="6" ht="27.75" spans="1:6">
      <c r="A6" s="10" t="s">
        <v>11</v>
      </c>
      <c r="B6" s="10" t="s">
        <v>12</v>
      </c>
      <c r="C6" s="10" t="s">
        <v>13</v>
      </c>
      <c r="D6" s="11" t="s">
        <v>14</v>
      </c>
      <c r="E6" s="12" t="s">
        <v>15</v>
      </c>
      <c r="F6" s="11" t="s">
        <v>16</v>
      </c>
    </row>
    <row r="7" ht="14.25" spans="1:6">
      <c r="A7" s="13" t="s">
        <v>17</v>
      </c>
      <c r="B7" s="13" t="s">
        <v>18</v>
      </c>
      <c r="C7" s="13" t="s">
        <v>19</v>
      </c>
      <c r="D7" s="14">
        <v>1</v>
      </c>
      <c r="E7" s="15">
        <v>2</v>
      </c>
      <c r="F7" s="16">
        <v>3</v>
      </c>
    </row>
    <row r="8" ht="14.25" spans="1:6">
      <c r="A8" s="17" t="s">
        <v>20</v>
      </c>
      <c r="B8" s="18" t="s">
        <v>21</v>
      </c>
      <c r="C8" s="18" t="s">
        <v>21</v>
      </c>
      <c r="D8" s="19" t="s">
        <v>21</v>
      </c>
      <c r="E8" s="19" t="s">
        <v>21</v>
      </c>
      <c r="F8" s="20" t="s">
        <v>21</v>
      </c>
    </row>
    <row r="9" ht="15" spans="1:6">
      <c r="A9" s="21" t="s">
        <v>22</v>
      </c>
      <c r="B9" s="22" t="s">
        <v>23</v>
      </c>
      <c r="C9" s="22">
        <v>1</v>
      </c>
      <c r="D9" s="23">
        <f>A406主要畜禽生产情况过录表!D23</f>
        <v>0</v>
      </c>
      <c r="E9" s="23">
        <f>A406主要畜禽生产情况过录表!D24</f>
        <v>8</v>
      </c>
      <c r="F9" s="23">
        <f>A406主要畜禽生产情况过录表!D25</f>
        <v>-100</v>
      </c>
    </row>
    <row r="10" ht="15" spans="1:6">
      <c r="A10" s="24" t="s">
        <v>24</v>
      </c>
      <c r="B10" s="22" t="s">
        <v>23</v>
      </c>
      <c r="C10" s="22">
        <v>2</v>
      </c>
      <c r="D10" s="23">
        <f>A406主要畜禽生产情况过录表!E23</f>
        <v>0</v>
      </c>
      <c r="E10" s="23">
        <f>A406主要畜禽生产情况过录表!E24</f>
        <v>4</v>
      </c>
      <c r="F10" s="23">
        <f>A406主要畜禽生产情况过录表!E25</f>
        <v>-100</v>
      </c>
    </row>
    <row r="11" ht="15" spans="1:6">
      <c r="A11" s="21" t="s">
        <v>25</v>
      </c>
      <c r="B11" s="22" t="s">
        <v>23</v>
      </c>
      <c r="C11" s="22">
        <v>3</v>
      </c>
      <c r="D11" s="23">
        <f>A406主要畜禽生产情况过录表!F23</f>
        <v>35</v>
      </c>
      <c r="E11" s="23">
        <f>A406主要畜禽生产情况过录表!F24</f>
        <v>17</v>
      </c>
      <c r="F11" s="23">
        <f>A406主要畜禽生产情况过录表!F25</f>
        <v>105.882352941176</v>
      </c>
    </row>
    <row r="12" ht="15" spans="1:6">
      <c r="A12" s="25" t="s">
        <v>26</v>
      </c>
      <c r="B12" s="22" t="s">
        <v>23</v>
      </c>
      <c r="C12" s="22">
        <v>4</v>
      </c>
      <c r="D12" s="23">
        <f>A406主要畜禽生产情况过录表!G23</f>
        <v>35</v>
      </c>
      <c r="E12" s="23">
        <f>A406主要畜禽生产情况过录表!G24</f>
        <v>17</v>
      </c>
      <c r="F12" s="23">
        <f>A406主要畜禽生产情况过录表!G25</f>
        <v>105.882352941176</v>
      </c>
    </row>
    <row r="13" ht="15" spans="1:6">
      <c r="A13" s="25" t="s">
        <v>27</v>
      </c>
      <c r="B13" s="22" t="s">
        <v>23</v>
      </c>
      <c r="C13" s="22">
        <v>5</v>
      </c>
      <c r="D13" s="23">
        <f>A406主要畜禽生产情况过录表!H23</f>
        <v>0</v>
      </c>
      <c r="E13" s="23">
        <f>A406主要畜禽生产情况过录表!H24</f>
        <v>0</v>
      </c>
      <c r="F13" s="23" t="e">
        <f>A406主要畜禽生产情况过录表!H25</f>
        <v>#DIV/0!</v>
      </c>
    </row>
    <row r="14" ht="15" spans="1:6">
      <c r="A14" s="21" t="s">
        <v>28</v>
      </c>
      <c r="B14" s="22" t="s">
        <v>29</v>
      </c>
      <c r="C14" s="22">
        <v>7</v>
      </c>
      <c r="D14" s="23">
        <f>A406主要畜禽生产情况过录表!I23</f>
        <v>45</v>
      </c>
      <c r="E14" s="23">
        <f>A406主要畜禽生产情况过录表!I24</f>
        <v>0</v>
      </c>
      <c r="F14" s="23" t="e">
        <f>A406主要畜禽生产情况过录表!I25</f>
        <v>#DIV/0!</v>
      </c>
    </row>
    <row r="15" ht="15" spans="1:6">
      <c r="A15" s="25" t="s">
        <v>30</v>
      </c>
      <c r="B15" s="22" t="s">
        <v>29</v>
      </c>
      <c r="C15" s="22">
        <v>8</v>
      </c>
      <c r="D15" s="23">
        <f>A406主要畜禽生产情况过录表!J23</f>
        <v>45</v>
      </c>
      <c r="E15" s="23">
        <f>A406主要畜禽生产情况过录表!J24</f>
        <v>0</v>
      </c>
      <c r="F15" s="23" t="e">
        <f>A406主要畜禽生产情况过录表!J25</f>
        <v>#DIV/0!</v>
      </c>
    </row>
    <row r="16" ht="15" spans="1:6">
      <c r="A16" s="25" t="s">
        <v>31</v>
      </c>
      <c r="B16" s="22" t="s">
        <v>29</v>
      </c>
      <c r="C16" s="22">
        <v>9</v>
      </c>
      <c r="D16" s="23">
        <f>A406主要畜禽生产情况过录表!K23</f>
        <v>0</v>
      </c>
      <c r="E16" s="23">
        <f>A406主要畜禽生产情况过录表!K24</f>
        <v>0</v>
      </c>
      <c r="F16" s="23" t="e">
        <f>A406主要畜禽生产情况过录表!K25</f>
        <v>#DIV/0!</v>
      </c>
    </row>
    <row r="17" ht="15" spans="1:6">
      <c r="A17" s="21" t="s">
        <v>32</v>
      </c>
      <c r="B17" s="22" t="s">
        <v>29</v>
      </c>
      <c r="C17" s="22">
        <v>10</v>
      </c>
      <c r="D17" s="23">
        <f>A406主要畜禽生产情况过录表!L23</f>
        <v>15000</v>
      </c>
      <c r="E17" s="23">
        <f>A406主要畜禽生产情况过录表!L24</f>
        <v>5797</v>
      </c>
      <c r="F17" s="23">
        <f>A406主要畜禽生产情况过录表!L25</f>
        <v>158.754528204244</v>
      </c>
    </row>
    <row r="18" ht="15" spans="1:6">
      <c r="A18" s="25" t="s">
        <v>33</v>
      </c>
      <c r="B18" s="26" t="s">
        <v>29</v>
      </c>
      <c r="C18" s="26">
        <v>11</v>
      </c>
      <c r="D18" s="23">
        <f>A406主要畜禽生产情况过录表!M23</f>
        <v>15000</v>
      </c>
      <c r="E18" s="23">
        <f>A406主要畜禽生产情况过录表!M24</f>
        <v>5708</v>
      </c>
      <c r="F18" s="23">
        <f>A406主要畜禽生产情况过录表!M25</f>
        <v>162.789067974772</v>
      </c>
    </row>
    <row r="19" ht="15" spans="1:6">
      <c r="A19" s="21" t="s">
        <v>34</v>
      </c>
      <c r="B19" s="22" t="s">
        <v>29</v>
      </c>
      <c r="C19" s="22">
        <v>12</v>
      </c>
      <c r="D19" s="23">
        <f>A406主要畜禽生产情况过录表!N23</f>
        <v>0</v>
      </c>
      <c r="E19" s="23">
        <f>A406主要畜禽生产情况过录表!N24</f>
        <v>0</v>
      </c>
      <c r="F19" s="23" t="e">
        <f>A406主要畜禽生产情况过录表!N25</f>
        <v>#DIV/0!</v>
      </c>
    </row>
    <row r="20" ht="14.25" spans="1:6">
      <c r="A20" s="21" t="s">
        <v>35</v>
      </c>
      <c r="B20" s="22" t="s">
        <v>29</v>
      </c>
      <c r="C20" s="22">
        <v>13</v>
      </c>
      <c r="D20" s="23">
        <f>A406主要畜禽生产情况过录表!O23</f>
        <v>15000</v>
      </c>
      <c r="E20" s="23">
        <f>A406主要畜禽生产情况过录表!O24</f>
        <v>6893</v>
      </c>
      <c r="F20" s="23">
        <f>A406主要畜禽生产情况过录表!O25</f>
        <v>117.612070216161</v>
      </c>
    </row>
    <row r="21" ht="15" spans="1:6">
      <c r="A21" s="24" t="s">
        <v>36</v>
      </c>
      <c r="B21" s="22" t="s">
        <v>21</v>
      </c>
      <c r="C21" s="22" t="s">
        <v>21</v>
      </c>
      <c r="D21" s="27" t="s">
        <v>21</v>
      </c>
      <c r="E21" s="28" t="s">
        <v>21</v>
      </c>
      <c r="F21" s="29" t="s">
        <v>21</v>
      </c>
    </row>
    <row r="22" ht="15" spans="1:6">
      <c r="A22" s="21" t="s">
        <v>22</v>
      </c>
      <c r="B22" s="22" t="s">
        <v>23</v>
      </c>
      <c r="C22" s="22">
        <v>14</v>
      </c>
      <c r="D22" s="23">
        <f>A406主要畜禽生产情况过录表!P23</f>
        <v>0</v>
      </c>
      <c r="E22" s="23">
        <f>A406主要畜禽生产情况过录表!P24</f>
        <v>0</v>
      </c>
      <c r="F22" s="23" t="e">
        <f>A406主要畜禽生产情况过录表!P25</f>
        <v>#DIV/0!</v>
      </c>
    </row>
    <row r="23" ht="15" spans="1:6">
      <c r="A23" s="21" t="s">
        <v>25</v>
      </c>
      <c r="B23" s="22" t="s">
        <v>23</v>
      </c>
      <c r="C23" s="22">
        <v>15</v>
      </c>
      <c r="D23" s="23">
        <f>A406主要畜禽生产情况过录表!Q23</f>
        <v>0</v>
      </c>
      <c r="E23" s="23">
        <f>A406主要畜禽生产情况过录表!Q24</f>
        <v>6</v>
      </c>
      <c r="F23" s="23">
        <f>A406主要畜禽生产情况过录表!Q25</f>
        <v>-100</v>
      </c>
    </row>
    <row r="24" ht="15" spans="1:6">
      <c r="A24" s="21" t="s">
        <v>28</v>
      </c>
      <c r="B24" s="22" t="s">
        <v>29</v>
      </c>
      <c r="C24" s="22">
        <v>16</v>
      </c>
      <c r="D24" s="23">
        <f>A406主要畜禽生产情况过录表!R23</f>
        <v>5</v>
      </c>
      <c r="E24" s="23">
        <f>A406主要畜禽生产情况过录表!R24</f>
        <v>0</v>
      </c>
      <c r="F24" s="23" t="e">
        <f>A406主要畜禽生产情况过录表!R25</f>
        <v>#DIV/0!</v>
      </c>
    </row>
    <row r="25" ht="15" spans="1:6">
      <c r="A25" s="25" t="s">
        <v>30</v>
      </c>
      <c r="B25" s="22" t="s">
        <v>29</v>
      </c>
      <c r="C25" s="22">
        <v>17</v>
      </c>
      <c r="D25" s="23">
        <f>A406主要畜禽生产情况过录表!S23</f>
        <v>5</v>
      </c>
      <c r="E25" s="23">
        <f>A406主要畜禽生产情况过录表!S24</f>
        <v>0</v>
      </c>
      <c r="F25" s="23" t="e">
        <f>A406主要畜禽生产情况过录表!S25</f>
        <v>#DIV/0!</v>
      </c>
    </row>
    <row r="26" ht="15" spans="1:6">
      <c r="A26" s="25" t="s">
        <v>31</v>
      </c>
      <c r="B26" s="22" t="s">
        <v>29</v>
      </c>
      <c r="C26" s="22">
        <v>18</v>
      </c>
      <c r="D26" s="23">
        <f>A406主要畜禽生产情况过录表!T23</f>
        <v>0</v>
      </c>
      <c r="E26" s="23">
        <f>A406主要畜禽生产情况过录表!T24</f>
        <v>0</v>
      </c>
      <c r="F26" s="23" t="e">
        <f>A406主要畜禽生产情况过录表!T25</f>
        <v>#DIV/0!</v>
      </c>
    </row>
    <row r="27" ht="15" spans="1:6">
      <c r="A27" s="21" t="s">
        <v>32</v>
      </c>
      <c r="B27" s="22" t="s">
        <v>29</v>
      </c>
      <c r="C27" s="22">
        <v>19</v>
      </c>
      <c r="D27" s="23">
        <f>A406主要畜禽生产情况过录表!U23</f>
        <v>7150</v>
      </c>
      <c r="E27" s="23">
        <f>A406主要畜禽生产情况过录表!U24</f>
        <v>9013</v>
      </c>
      <c r="F27" s="23">
        <f>A406主要畜禽生产情况过录表!U25</f>
        <v>-20.6701431265949</v>
      </c>
    </row>
    <row r="28" ht="14.25" spans="1:6">
      <c r="A28" s="25" t="s">
        <v>37</v>
      </c>
      <c r="B28" s="22" t="s">
        <v>29</v>
      </c>
      <c r="C28" s="22">
        <v>20</v>
      </c>
      <c r="D28" s="23">
        <f>A406主要畜禽生产情况过录表!V23</f>
        <v>6000</v>
      </c>
      <c r="E28" s="23">
        <f>A406主要畜禽生产情况过录表!V24</f>
        <v>7527</v>
      </c>
      <c r="F28" s="23">
        <f>A406主要畜禽生产情况过录表!V25</f>
        <v>-20.2869669190913</v>
      </c>
    </row>
    <row r="29" ht="15" spans="1:6">
      <c r="A29" s="24" t="s">
        <v>38</v>
      </c>
      <c r="B29" s="26" t="s">
        <v>21</v>
      </c>
      <c r="C29" s="26" t="s">
        <v>21</v>
      </c>
      <c r="D29" s="27" t="s">
        <v>21</v>
      </c>
      <c r="E29" s="28" t="s">
        <v>21</v>
      </c>
      <c r="F29" s="29" t="s">
        <v>21</v>
      </c>
    </row>
    <row r="30" ht="15" spans="1:6">
      <c r="A30" s="21" t="s">
        <v>39</v>
      </c>
      <c r="B30" s="22" t="s">
        <v>40</v>
      </c>
      <c r="C30" s="22">
        <v>21</v>
      </c>
      <c r="D30" s="23">
        <f>A406主要畜禽生产情况过录表!W23</f>
        <v>0</v>
      </c>
      <c r="E30" s="23">
        <f>A406主要畜禽生产情况过录表!W24</f>
        <v>0</v>
      </c>
      <c r="F30" s="23" t="e">
        <f>A406主要畜禽生产情况过录表!W25</f>
        <v>#DIV/0!</v>
      </c>
    </row>
    <row r="31" ht="15" spans="1:6">
      <c r="A31" s="21" t="s">
        <v>41</v>
      </c>
      <c r="B31" s="22" t="s">
        <v>40</v>
      </c>
      <c r="C31" s="22">
        <v>22</v>
      </c>
      <c r="D31" s="23">
        <f>A406主要畜禽生产情况过录表!X23</f>
        <v>0</v>
      </c>
      <c r="E31" s="23">
        <f>A406主要畜禽生产情况过录表!X24</f>
        <v>0.92</v>
      </c>
      <c r="F31" s="23">
        <f>A406主要畜禽生产情况过录表!X25</f>
        <v>-100</v>
      </c>
    </row>
    <row r="32" ht="15" spans="1:6">
      <c r="A32" s="21" t="s">
        <v>42</v>
      </c>
      <c r="B32" s="22" t="s">
        <v>40</v>
      </c>
      <c r="C32" s="22">
        <v>23</v>
      </c>
      <c r="D32" s="23">
        <f>A406主要畜禽生产情况过录表!Y23</f>
        <v>0.07</v>
      </c>
      <c r="E32" s="23">
        <f>A406主要畜禽生产情况过录表!Y24</f>
        <v>0</v>
      </c>
      <c r="F32" s="23" t="e">
        <f>A406主要畜禽生产情况过录表!Y25</f>
        <v>#DIV/0!</v>
      </c>
    </row>
    <row r="33" ht="15" spans="1:6">
      <c r="A33" s="25" t="s">
        <v>43</v>
      </c>
      <c r="B33" s="22" t="s">
        <v>40</v>
      </c>
      <c r="C33" s="22">
        <v>24</v>
      </c>
      <c r="D33" s="23">
        <f>A406主要畜禽生产情况过录表!Z23</f>
        <v>0.07</v>
      </c>
      <c r="E33" s="23">
        <f>A406主要畜禽生产情况过录表!Z24</f>
        <v>0</v>
      </c>
      <c r="F33" s="23" t="e">
        <f>A406主要畜禽生产情况过录表!Z25</f>
        <v>#DIV/0!</v>
      </c>
    </row>
    <row r="34" ht="15" spans="1:6">
      <c r="A34" s="25" t="s">
        <v>44</v>
      </c>
      <c r="B34" s="22" t="s">
        <v>40</v>
      </c>
      <c r="C34" s="22">
        <v>25</v>
      </c>
      <c r="D34" s="23">
        <f>A406主要畜禽生产情况过录表!AA23</f>
        <v>0</v>
      </c>
      <c r="E34" s="23">
        <f>A406主要畜禽生产情况过录表!AA24</f>
        <v>0</v>
      </c>
      <c r="F34" s="23" t="e">
        <f>A406主要畜禽生产情况过录表!AA25</f>
        <v>#DIV/0!</v>
      </c>
    </row>
    <row r="35" ht="15" spans="1:6">
      <c r="A35" s="21" t="s">
        <v>45</v>
      </c>
      <c r="B35" s="22" t="s">
        <v>40</v>
      </c>
      <c r="C35" s="22">
        <v>26</v>
      </c>
      <c r="D35" s="23">
        <f>A406主要畜禽生产情况过录表!AB23</f>
        <v>12.5</v>
      </c>
      <c r="E35" s="23">
        <f>A406主要畜禽生产情况过录表!AB24</f>
        <v>9.8</v>
      </c>
      <c r="F35" s="23">
        <f>A406主要畜禽生产情况过录表!AB25</f>
        <v>27.5510204081633</v>
      </c>
    </row>
    <row r="36" ht="15" spans="1:6">
      <c r="A36" s="25" t="s">
        <v>46</v>
      </c>
      <c r="B36" s="22" t="s">
        <v>40</v>
      </c>
      <c r="C36" s="22">
        <v>27</v>
      </c>
      <c r="D36" s="23">
        <f>A406主要畜禽生产情况过录表!AC23</f>
        <v>10.5</v>
      </c>
      <c r="E36" s="23">
        <f>A406主要畜禽生产情况过录表!AC24</f>
        <v>0</v>
      </c>
      <c r="F36" s="23" t="e">
        <f>A406主要畜禽生产情况过录表!AC25</f>
        <v>#DIV/0!</v>
      </c>
    </row>
    <row r="37" ht="15" spans="1:6">
      <c r="A37" s="21" t="s">
        <v>47</v>
      </c>
      <c r="B37" s="22" t="s">
        <v>40</v>
      </c>
      <c r="C37" s="22">
        <v>28</v>
      </c>
      <c r="D37" s="23">
        <f>A406主要畜禽生产情况过录表!AD23</f>
        <v>42.9</v>
      </c>
      <c r="E37" s="23">
        <f>A406主要畜禽生产情况过录表!AD24</f>
        <v>54.6</v>
      </c>
      <c r="F37" s="23">
        <f>A406主要畜禽生产情况过录表!AD25</f>
        <v>-21.4285714285714</v>
      </c>
    </row>
    <row r="38" ht="15" spans="1:6">
      <c r="A38" s="25" t="s">
        <v>48</v>
      </c>
      <c r="B38" s="22" t="s">
        <v>40</v>
      </c>
      <c r="C38" s="22">
        <v>29</v>
      </c>
      <c r="D38" s="23">
        <f>A406主要畜禽生产情况过录表!AE23</f>
        <v>26.9</v>
      </c>
      <c r="E38" s="23">
        <f>A406主要畜禽生产情况过录表!AE24</f>
        <v>33.86</v>
      </c>
      <c r="F38" s="23">
        <f>A406主要畜禽生产情况过录表!AE25</f>
        <v>-20.5552274069699</v>
      </c>
    </row>
    <row r="39" ht="15" spans="1:6">
      <c r="A39" s="30" t="s">
        <v>49</v>
      </c>
      <c r="B39" s="31" t="s">
        <v>40</v>
      </c>
      <c r="C39" s="31">
        <v>30</v>
      </c>
      <c r="D39" s="23">
        <f>A406主要畜禽生产情况过录表!AF23</f>
        <v>0</v>
      </c>
      <c r="E39" s="23">
        <f>A406主要畜禽生产情况过录表!AF24</f>
        <v>0</v>
      </c>
      <c r="F39" s="23" t="e">
        <f>A406主要畜禽生产情况过录表!AF25</f>
        <v>#DIV/0!</v>
      </c>
    </row>
    <row r="40" ht="15" spans="1:6">
      <c r="A40" s="32" t="s">
        <v>50</v>
      </c>
      <c r="B40" s="31" t="s">
        <v>40</v>
      </c>
      <c r="C40" s="31">
        <v>31</v>
      </c>
      <c r="D40" s="33">
        <f>D30+D31+D32+D35</f>
        <v>12.57</v>
      </c>
      <c r="E40" s="33">
        <f>E30+E31+E32+E35</f>
        <v>10.72</v>
      </c>
      <c r="F40" s="34">
        <f>(D40/E40-1)*100</f>
        <v>17.2574626865672</v>
      </c>
    </row>
    <row r="41" ht="15" spans="1:6">
      <c r="A41" s="32" t="s">
        <v>51</v>
      </c>
      <c r="B41" s="31" t="s">
        <v>40</v>
      </c>
      <c r="C41" s="31">
        <v>32</v>
      </c>
      <c r="D41" s="33">
        <f>D37+D39+D40</f>
        <v>55.47</v>
      </c>
      <c r="E41" s="33">
        <f>E37+E39+E40</f>
        <v>65.32</v>
      </c>
      <c r="F41" s="34">
        <f>(D41/E41-1)*100</f>
        <v>-15.0796080832823</v>
      </c>
    </row>
    <row r="42" spans="1:6">
      <c r="A42" s="35" t="s">
        <v>52</v>
      </c>
      <c r="B42" s="2" t="s">
        <v>53</v>
      </c>
      <c r="C42" s="2"/>
      <c r="D42" s="36"/>
      <c r="E42" s="2" t="s">
        <v>54</v>
      </c>
      <c r="F42" s="2"/>
    </row>
    <row r="43" spans="1:6">
      <c r="A43" s="35"/>
      <c r="B43" s="2"/>
      <c r="C43" s="2"/>
      <c r="D43" s="2"/>
      <c r="E43" s="2"/>
      <c r="F43" s="2"/>
    </row>
    <row r="44" spans="1:6">
      <c r="A44" s="37" t="s">
        <v>55</v>
      </c>
      <c r="B44" s="37"/>
      <c r="C44" s="37"/>
      <c r="D44" s="37"/>
      <c r="E44" s="37"/>
      <c r="F44" s="37"/>
    </row>
    <row r="45" spans="1:6">
      <c r="A45" s="38" t="s">
        <v>56</v>
      </c>
      <c r="B45" s="37"/>
      <c r="C45" s="37"/>
      <c r="D45" s="37"/>
      <c r="E45" s="37"/>
      <c r="F45" s="37"/>
    </row>
    <row r="46" spans="1:6">
      <c r="A46" s="38" t="s">
        <v>57</v>
      </c>
      <c r="B46" s="37"/>
      <c r="C46" s="37"/>
      <c r="D46" s="37"/>
      <c r="E46" s="37"/>
      <c r="F46" s="37"/>
    </row>
    <row r="47" spans="1:6">
      <c r="A47" s="38" t="s">
        <v>58</v>
      </c>
      <c r="B47" s="37"/>
      <c r="C47" s="37"/>
      <c r="D47" s="37"/>
      <c r="E47" s="37"/>
      <c r="F47" s="37"/>
    </row>
    <row r="48" spans="1:6">
      <c r="A48" s="38" t="s">
        <v>59</v>
      </c>
      <c r="B48" s="38"/>
      <c r="C48" s="38"/>
      <c r="D48" s="38"/>
      <c r="E48" s="38"/>
      <c r="F48" s="38"/>
    </row>
    <row r="49" spans="1:6">
      <c r="A49" s="38" t="s">
        <v>60</v>
      </c>
      <c r="B49" s="38"/>
      <c r="C49" s="38"/>
      <c r="D49" s="38"/>
      <c r="E49" s="38"/>
      <c r="F49" s="38"/>
    </row>
  </sheetData>
  <mergeCells count="2">
    <mergeCell ref="A1:F1"/>
    <mergeCell ref="B5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国家统计局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A406主要畜禽生产情况表</vt:lpstr>
      <vt:lpstr>A406主要畜禽生产情况过录表</vt:lpstr>
      <vt:lpstr>徐圩</vt:lpstr>
      <vt:lpstr>黑泥</vt:lpstr>
      <vt:lpstr>辛东</vt:lpstr>
      <vt:lpstr>林王</vt:lpstr>
      <vt:lpstr>陆塘</vt:lpstr>
      <vt:lpstr>王巷</vt:lpstr>
      <vt:lpstr>沿淮</vt:lpstr>
      <vt:lpstr>廖湾</vt:lpstr>
      <vt:lpstr>连岗</vt:lpstr>
      <vt:lpstr>石头埠</vt:lpstr>
      <vt:lpstr>泉山</vt:lpstr>
      <vt:lpstr>上郭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</dc:creator>
  <cp:lastModifiedBy>微信用户</cp:lastModifiedBy>
  <dcterms:created xsi:type="dcterms:W3CDTF">2020-02-25T15:44:00Z</dcterms:created>
  <dcterms:modified xsi:type="dcterms:W3CDTF">2025-06-25T08:34:49Z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B45EB489C458BF94182BC0671DB595B5</vt:lpwstr>
  </property>
</Properties>
</file>